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Vrtic01\Desktop\FINANCIJSKI PLAN\2024.godina\"/>
    </mc:Choice>
  </mc:AlternateContent>
  <xr:revisionPtr revIDLastSave="0" documentId="13_ncr:1_{CC701C71-862D-4902-A43A-AE72EB37E3D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AŽETAK" sheetId="10" r:id="rId1"/>
    <sheet name=" Račun prihoda i rashoda" sheetId="3" r:id="rId2"/>
    <sheet name="Prihodi i rashodi po izvorima" sheetId="8" r:id="rId3"/>
    <sheet name="Rashodi prema funkcijskoj kl" sheetId="5" r:id="rId4"/>
    <sheet name="Račun financiranja" sheetId="6" r:id="rId5"/>
    <sheet name="Račun financiranja po izvorima" sheetId="9" r:id="rId6"/>
    <sheet name="POSEBNI DIO" sheetId="7" r:id="rId7"/>
    <sheet name="List2" sheetId="2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0" i="8" l="1"/>
  <c r="F41" i="10"/>
  <c r="H41" i="10" s="1"/>
  <c r="I38" i="10" s="1"/>
  <c r="I41" i="10" s="1"/>
  <c r="J38" i="10" s="1"/>
  <c r="J41" i="10" s="1"/>
  <c r="J25" i="10"/>
  <c r="I25" i="10"/>
  <c r="H25" i="10"/>
  <c r="G25" i="10"/>
  <c r="F25" i="10"/>
  <c r="J15" i="10"/>
  <c r="I15" i="10"/>
  <c r="H15" i="10"/>
  <c r="G15" i="10"/>
  <c r="J12" i="10"/>
  <c r="J18" i="10" s="1"/>
  <c r="I12" i="10"/>
  <c r="I18" i="10" s="1"/>
  <c r="H12" i="10"/>
  <c r="H18" i="10" s="1"/>
  <c r="G18" i="10"/>
  <c r="I26" i="10" l="1"/>
  <c r="I32" i="10" s="1"/>
  <c r="I33" i="10" s="1"/>
  <c r="J26" i="10"/>
  <c r="J32" i="10" s="1"/>
  <c r="J33" i="10" s="1"/>
  <c r="H26" i="10"/>
  <c r="H32" i="10" s="1"/>
  <c r="H33" i="10" s="1"/>
  <c r="F32" i="10"/>
</calcChain>
</file>

<file path=xl/sharedStrings.xml><?xml version="1.0" encoding="utf-8"?>
<sst xmlns="http://schemas.openxmlformats.org/spreadsheetml/2006/main" count="199" uniqueCount="104">
  <si>
    <t>PRIHODI UKUPNO</t>
  </si>
  <si>
    <t>RASHODI UKUPNO</t>
  </si>
  <si>
    <t>NETO FINANCIRANJE</t>
  </si>
  <si>
    <t>Naziv prihoda</t>
  </si>
  <si>
    <t xml:space="preserve">A. RAČUN PRIHODA I RASHODA </t>
  </si>
  <si>
    <t>Razred</t>
  </si>
  <si>
    <t>Skupina</t>
  </si>
  <si>
    <t>Prihodi poslovanja</t>
  </si>
  <si>
    <t>Naziv rashoda</t>
  </si>
  <si>
    <t>Rashodi poslovanja</t>
  </si>
  <si>
    <t>Rashodi za zaposlene</t>
  </si>
  <si>
    <t>Rashodi za nabavu nefinancijske imovine</t>
  </si>
  <si>
    <t>RASHODI PREMA FUNKCIJSKOJ KLASIFIKACIJI</t>
  </si>
  <si>
    <t>UKUPNI RASHODI</t>
  </si>
  <si>
    <t>Primici od financijske imovine i zaduživanja</t>
  </si>
  <si>
    <t>Izdaci za financijsku imovinu i otplate zajmova</t>
  </si>
  <si>
    <t>II. POSEBNI DIO</t>
  </si>
  <si>
    <t>I. OPĆI DIO</t>
  </si>
  <si>
    <t>Šifra</t>
  </si>
  <si>
    <t xml:space="preserve">Naziv </t>
  </si>
  <si>
    <t>Materijalni rashodi</t>
  </si>
  <si>
    <t>Primici od zaduživanja</t>
  </si>
  <si>
    <t>Izdaci za otplatu glavnice primljenih kredita i zajmova</t>
  </si>
  <si>
    <t>A) SAŽETAK RAČUNA PRIHODA I RASHODA</t>
  </si>
  <si>
    <t>B) SAŽETAK RAČUNA FINANCIRANJA</t>
  </si>
  <si>
    <t>Projekcija 
za 2025.</t>
  </si>
  <si>
    <t>Prihodi iz nadležnog proračuna i od HZZO-a temeljem ugovornih obveza</t>
  </si>
  <si>
    <t>Rashodi za nabavu proizvedene dugotrajne imovine</t>
  </si>
  <si>
    <t>Naziv</t>
  </si>
  <si>
    <t>FINANCIJSKI PLAN PRORAČUNSKOG KORISNIKA JEDINICE LOKALNE I PODRUČNE (REGIONALNE) SAMOUPRAVE 
ZA 2024. I PROJEKCIJA ZA 2025. I 2026. GODINU</t>
  </si>
  <si>
    <t>Plan za 2024.</t>
  </si>
  <si>
    <t>Projekcija 
za 2026.</t>
  </si>
  <si>
    <t>Izvršenje 2022.</t>
  </si>
  <si>
    <t>Plan 2023.</t>
  </si>
  <si>
    <t>EUR</t>
  </si>
  <si>
    <t>Izvršenje 2022.*</t>
  </si>
  <si>
    <t>* Napomena: Iznosi u stupcima Izvršenje 2022. preračunavaju se iz kuna u eure prema fiksnom tečaju konverzije (1 EUR=7,53450 kuna) i po pravilima za preračunavanje i zaokruživanje.</t>
  </si>
  <si>
    <t>6 PRIHODI POSLOVANJA</t>
  </si>
  <si>
    <t>7 PRIHODI OD PRODAJE NEFINANCIJSKE IMOVINE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</si>
  <si>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</si>
  <si>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</si>
  <si>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</si>
  <si>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</si>
  <si>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Proračun za 2024.</t>
  </si>
  <si>
    <t>Projekcija proračuna
za 2025.</t>
  </si>
  <si>
    <t>Projekcija proračuna
za 2026.</t>
  </si>
  <si>
    <t>PRIHODI POSLOVANJA PREMA EKONOMSKOJ KLASIFIKACIJI</t>
  </si>
  <si>
    <t>RASHODI POSLOVANJA PREMA EKONOMSKOJ KLASIFIKACIJI</t>
  </si>
  <si>
    <t>PRIHODI POSLOVANJA PREMA IZVORIMA FINANCIRANJA</t>
  </si>
  <si>
    <t>RASHODI POSLOVANJA PREMA IZVORIMA FINANCIRANJA</t>
  </si>
  <si>
    <t>Brojčana oznaka i naziv</t>
  </si>
  <si>
    <t>5 Pomoći</t>
  </si>
  <si>
    <t>1 Opći prihodi i primici</t>
  </si>
  <si>
    <t xml:space="preserve">  11 Opći prihodi i primici</t>
  </si>
  <si>
    <t>3 Vlastiti prihodi</t>
  </si>
  <si>
    <t xml:space="preserve">  31 Vlastiti prihodi</t>
  </si>
  <si>
    <t>B. RAČUN FINANCIRANJA PREMA EKONOMSKOJ KLASIFIKACIJI</t>
  </si>
  <si>
    <t>B. RAČUN FINANCIRANJA PREMA IZVORIMA FINANCIRANJA</t>
  </si>
  <si>
    <t>PRIMICI UKUPNO</t>
  </si>
  <si>
    <t>8 Namjenski primici od zaduživanja</t>
  </si>
  <si>
    <t xml:space="preserve">  81 Namjenski primici od zaduživanja</t>
  </si>
  <si>
    <t>IZDACI UKUPNO</t>
  </si>
  <si>
    <t>D) VIŠEGODIŠNJI PLAN URAVNOTEŽENJA</t>
  </si>
  <si>
    <t>RAZLIKA - VIŠAK / MANJAK</t>
  </si>
  <si>
    <t>VIŠAK / MANJAK + NETO FINANCIRANJE</t>
  </si>
  <si>
    <t xml:space="preserve">C) PRENESENI VIŠAK ILI PRENESENI MANJAK </t>
  </si>
  <si>
    <t>PRIJENOS VIŠKA / MANJKA IZ PRETHODNE(IH) GODINE</t>
  </si>
  <si>
    <t>PRIJENOS VIŠKA / MANJKA U SLJEDEĆE RAZDOBLJE</t>
  </si>
  <si>
    <t>VIŠAK / MANJAK + NETO FINANCIRANJE + PRIJENOS VIŠKA / MANJKA IZ PRETHODNE(IH) GODINE - PRIJENOS VIŠKA / MANJKA U SLJEDEĆE RAZDOBLJE</t>
  </si>
  <si>
    <t>VIŠAK / MANJAK IZ PRETHODNE(IH) GODINE KOJI ĆE SE RASPOREDITI / POKRITI</t>
  </si>
  <si>
    <t>VIŠAK / MANJAK TEKUĆE GODINE</t>
  </si>
  <si>
    <t>Proračunski korisnik:Dječji vrtić "KADUJICA"</t>
  </si>
  <si>
    <t>30.svibnja 12, Okrug Gornji</t>
  </si>
  <si>
    <t>OIB:02527683076</t>
  </si>
  <si>
    <t>Prihodi od imovine</t>
  </si>
  <si>
    <t>Pomoći proračunskim korisnicima iz proračuna koji im nije nadležan</t>
  </si>
  <si>
    <t>Vlastiti prihodi po posebnim
propisima</t>
  </si>
  <si>
    <t>Ostali finacijski rashodi</t>
  </si>
  <si>
    <t>3. Vlastiti prihodi</t>
  </si>
  <si>
    <t>1. Opći prihodi i primici</t>
  </si>
  <si>
    <t xml:space="preserve">  1.1. Opći prihodi i primici</t>
  </si>
  <si>
    <t xml:space="preserve">3.1. Prihodi po posebnim propisima                    </t>
  </si>
  <si>
    <t xml:space="preserve"> 5.2. Ostale pomoći</t>
  </si>
  <si>
    <t>09 Opće javne usluge</t>
  </si>
  <si>
    <t>091 Predškolsko i osnovno obrazovanje</t>
  </si>
  <si>
    <t>0911 Predškolsko obrazovanje</t>
  </si>
  <si>
    <t>PROGRAM 2021</t>
  </si>
  <si>
    <t>Aktivnost A210001</t>
  </si>
  <si>
    <t>Izvor financiranja 1.1</t>
  </si>
  <si>
    <t>Opći prihodi i primici</t>
  </si>
  <si>
    <t>Financijski rashodi</t>
  </si>
  <si>
    <t>Aktivnost A210002</t>
  </si>
  <si>
    <t>Redovan rad dječjeg vrtića</t>
  </si>
  <si>
    <t>Poslovi stručnih, adnistrativnih i izvršnih tijela</t>
  </si>
  <si>
    <t>Izvor financiranja 3.1.</t>
  </si>
  <si>
    <t>Vlastiti prihodi</t>
  </si>
  <si>
    <t>Aktivnost A210003</t>
  </si>
  <si>
    <t>Sufinanciranje roditelja za uslugu vrtića</t>
  </si>
  <si>
    <t xml:space="preserve">Nabava dugotrajne imovine za rad vrtića    
</t>
  </si>
  <si>
    <t>Aktivnost A210004</t>
  </si>
  <si>
    <t>Pomoći nadležnih ministarstva</t>
  </si>
  <si>
    <t>Izvor financiranja 5.2.</t>
  </si>
  <si>
    <t>Ostale pomoći</t>
  </si>
  <si>
    <t>5. Pomoći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</si>
</sst>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i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i/>
      <sz val="10"/>
      <color indexed="8"/>
      <name val="Arial"/>
      <family val="2"/>
      <charset val="238"/>
    </font>
    <font>
      <b/>
      <sz val="10"/>
      <color rgb="FF00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6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9" fillId="2" borderId="3" xfId="0" applyFont="1" applyFill="1" applyBorder="1" applyAlignment="1">
      <alignment horizontal="left" vertical="center" wrapText="1"/>
    </xf>
    <xf numFmtId="0" fontId="7" fillId="2" borderId="3" xfId="0" quotePrefix="1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2" fillId="0" borderId="0" xfId="0" quotePrefix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/>
    <xf numFmtId="0" fontId="9" fillId="2" borderId="3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Font="1" applyBorder="1" applyAlignment="1">
      <alignment horizontal="left"/>
    </xf>
    <xf numFmtId="0" fontId="15" fillId="0" borderId="5" xfId="0" applyFont="1" applyBorder="1" applyAlignment="1">
      <alignment horizontal="right" vertical="center"/>
    </xf>
    <xf numFmtId="0" fontId="9" fillId="3" borderId="1" xfId="0" applyFont="1" applyFill="1" applyBorder="1" applyAlignment="1">
      <alignment horizontal="left" vertical="center"/>
    </xf>
    <xf numFmtId="0" fontId="16" fillId="2" borderId="4" xfId="0" applyFont="1" applyFill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11" fillId="0" borderId="0" xfId="0" applyFont="1" applyAlignment="1">
      <alignment wrapText="1"/>
    </xf>
    <xf numFmtId="0" fontId="7" fillId="3" borderId="2" xfId="0" applyFont="1" applyFill="1" applyBorder="1" applyAlignment="1">
      <alignment vertical="center"/>
    </xf>
    <xf numFmtId="0" fontId="17" fillId="0" borderId="0" xfId="0" applyFont="1" applyAlignment="1">
      <alignment horizontal="center" vertical="center" wrapText="1"/>
    </xf>
    <xf numFmtId="0" fontId="18" fillId="0" borderId="0" xfId="0" applyFont="1" applyAlignment="1">
      <alignment wrapText="1"/>
    </xf>
    <xf numFmtId="0" fontId="19" fillId="0" borderId="0" xfId="0" quotePrefix="1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7" fillId="0" borderId="0" xfId="0" applyFont="1"/>
    <xf numFmtId="0" fontId="9" fillId="0" borderId="1" xfId="0" quotePrefix="1" applyFont="1" applyBorder="1" applyAlignment="1">
      <alignment horizontal="left" wrapText="1"/>
    </xf>
    <xf numFmtId="0" fontId="9" fillId="0" borderId="2" xfId="0" quotePrefix="1" applyFont="1" applyBorder="1" applyAlignment="1">
      <alignment horizontal="left" wrapText="1"/>
    </xf>
    <xf numFmtId="0" fontId="9" fillId="0" borderId="2" xfId="0" quotePrefix="1" applyFont="1" applyBorder="1" applyAlignment="1">
      <alignment horizontal="center" wrapText="1"/>
    </xf>
    <xf numFmtId="0" fontId="9" fillId="0" borderId="2" xfId="0" quotePrefix="1" applyFont="1" applyBorder="1" applyAlignment="1">
      <alignment horizontal="left"/>
    </xf>
    <xf numFmtId="0" fontId="9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 indent="1"/>
    </xf>
    <xf numFmtId="0" fontId="3" fillId="2" borderId="2" xfId="0" applyFont="1" applyFill="1" applyBorder="1" applyAlignment="1">
      <alignment horizontal="left" vertical="center" wrapText="1" indent="1"/>
    </xf>
    <xf numFmtId="0" fontId="3" fillId="2" borderId="4" xfId="0" applyFont="1" applyFill="1" applyBorder="1" applyAlignment="1">
      <alignment horizontal="left" vertical="center" wrapText="1" indent="1"/>
    </xf>
    <xf numFmtId="4" fontId="6" fillId="3" borderId="3" xfId="0" applyNumberFormat="1" applyFont="1" applyFill="1" applyBorder="1" applyAlignment="1">
      <alignment horizontal="right"/>
    </xf>
    <xf numFmtId="4" fontId="6" fillId="0" borderId="3" xfId="0" applyNumberFormat="1" applyFont="1" applyBorder="1" applyAlignment="1">
      <alignment horizontal="right"/>
    </xf>
    <xf numFmtId="4" fontId="6" fillId="0" borderId="3" xfId="0" applyNumberFormat="1" applyFont="1" applyBorder="1" applyAlignment="1">
      <alignment horizontal="right" wrapText="1"/>
    </xf>
    <xf numFmtId="4" fontId="9" fillId="4" borderId="1" xfId="0" quotePrefix="1" applyNumberFormat="1" applyFont="1" applyFill="1" applyBorder="1" applyAlignment="1">
      <alignment horizontal="right"/>
    </xf>
    <xf numFmtId="4" fontId="9" fillId="4" borderId="3" xfId="0" applyNumberFormat="1" applyFont="1" applyFill="1" applyBorder="1" applyAlignment="1">
      <alignment horizontal="right" wrapText="1"/>
    </xf>
    <xf numFmtId="4" fontId="9" fillId="3" borderId="1" xfId="0" quotePrefix="1" applyNumberFormat="1" applyFont="1" applyFill="1" applyBorder="1" applyAlignment="1">
      <alignment horizontal="right"/>
    </xf>
    <xf numFmtId="4" fontId="9" fillId="3" borderId="3" xfId="0" quotePrefix="1" applyNumberFormat="1" applyFont="1" applyFill="1" applyBorder="1" applyAlignment="1">
      <alignment horizontal="right"/>
    </xf>
    <xf numFmtId="4" fontId="6" fillId="3" borderId="1" xfId="0" quotePrefix="1" applyNumberFormat="1" applyFont="1" applyFill="1" applyBorder="1" applyAlignment="1">
      <alignment horizontal="right"/>
    </xf>
    <xf numFmtId="4" fontId="6" fillId="3" borderId="3" xfId="0" quotePrefix="1" applyNumberFormat="1" applyFont="1" applyFill="1" applyBorder="1" applyAlignment="1">
      <alignment horizontal="right"/>
    </xf>
    <xf numFmtId="0" fontId="21" fillId="0" borderId="0" xfId="0" applyFont="1"/>
    <xf numFmtId="0" fontId="7" fillId="2" borderId="3" xfId="0" quotePrefix="1" applyFont="1" applyFill="1" applyBorder="1" applyAlignment="1">
      <alignment horizontal="left" vertical="center" wrapText="1"/>
    </xf>
    <xf numFmtId="4" fontId="6" fillId="0" borderId="4" xfId="0" applyNumberFormat="1" applyFont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>
      <alignment horizontal="right"/>
    </xf>
    <xf numFmtId="0" fontId="23" fillId="2" borderId="4" xfId="0" applyFont="1" applyFill="1" applyBorder="1" applyAlignment="1">
      <alignment horizontal="left" vertical="center" wrapText="1"/>
    </xf>
    <xf numFmtId="4" fontId="6" fillId="0" borderId="4" xfId="0" applyNumberFormat="1" applyFont="1" applyBorder="1" applyAlignment="1">
      <alignment horizontal="right" vertical="center" wrapText="1"/>
    </xf>
    <xf numFmtId="4" fontId="6" fillId="0" borderId="3" xfId="0" applyNumberFormat="1" applyFont="1" applyBorder="1" applyAlignment="1">
      <alignment horizontal="right" vertical="center" wrapText="1"/>
    </xf>
    <xf numFmtId="4" fontId="6" fillId="0" borderId="4" xfId="0" applyNumberFormat="1" applyFont="1" applyBorder="1" applyAlignment="1">
      <alignment vertical="center" wrapText="1"/>
    </xf>
    <xf numFmtId="4" fontId="6" fillId="0" borderId="3" xfId="0" applyNumberFormat="1" applyFont="1" applyBorder="1" applyAlignment="1">
      <alignment vertical="center" wrapText="1"/>
    </xf>
    <xf numFmtId="4" fontId="3" fillId="2" borderId="4" xfId="0" applyNumberFormat="1" applyFont="1" applyFill="1" applyBorder="1"/>
    <xf numFmtId="4" fontId="3" fillId="2" borderId="3" xfId="0" applyNumberFormat="1" applyFont="1" applyFill="1" applyBorder="1"/>
    <xf numFmtId="4" fontId="3" fillId="2" borderId="3" xfId="0" applyNumberFormat="1" applyFont="1" applyFill="1" applyBorder="1" applyAlignment="1">
      <alignment wrapText="1"/>
    </xf>
    <xf numFmtId="4" fontId="3" fillId="2" borderId="3" xfId="0" applyNumberFormat="1" applyFont="1" applyFill="1" applyBorder="1" applyAlignment="1">
      <alignment horizontal="right" wrapText="1"/>
    </xf>
    <xf numFmtId="4" fontId="0" fillId="0" borderId="3" xfId="0" applyNumberFormat="1" applyBorder="1" applyAlignment="1">
      <alignment horizontal="right"/>
    </xf>
    <xf numFmtId="4" fontId="6" fillId="2" borderId="3" xfId="0" applyNumberFormat="1" applyFont="1" applyFill="1" applyBorder="1" applyAlignment="1">
      <alignment horizontal="right"/>
    </xf>
    <xf numFmtId="4" fontId="6" fillId="2" borderId="4" xfId="0" applyNumberFormat="1" applyFont="1" applyFill="1" applyBorder="1" applyAlignment="1">
      <alignment horizontal="right"/>
    </xf>
    <xf numFmtId="4" fontId="6" fillId="2" borderId="3" xfId="0" applyNumberFormat="1" applyFont="1" applyFill="1" applyBorder="1" applyAlignment="1">
      <alignment horizontal="right" wrapText="1"/>
    </xf>
    <xf numFmtId="4" fontId="6" fillId="2" borderId="4" xfId="0" applyNumberFormat="1" applyFont="1" applyFill="1" applyBorder="1"/>
    <xf numFmtId="4" fontId="6" fillId="2" borderId="3" xfId="0" applyNumberFormat="1" applyFont="1" applyFill="1" applyBorder="1"/>
    <xf numFmtId="0" fontId="9" fillId="0" borderId="1" xfId="0" quotePrefix="1" applyFont="1" applyBorder="1" applyAlignment="1">
      <alignment horizontal="left" vertical="center"/>
    </xf>
    <xf numFmtId="0" fontId="7" fillId="0" borderId="2" xfId="0" applyFont="1" applyBorder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1" fillId="0" borderId="0" xfId="0" applyFont="1" applyAlignment="1">
      <alignment wrapText="1"/>
    </xf>
    <xf numFmtId="0" fontId="9" fillId="3" borderId="1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vertical="center"/>
    </xf>
    <xf numFmtId="0" fontId="9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9" fillId="0" borderId="1" xfId="0" quotePrefix="1" applyFont="1" applyBorder="1" applyAlignment="1">
      <alignment horizontal="left" vertical="center" wrapText="1"/>
    </xf>
    <xf numFmtId="0" fontId="9" fillId="3" borderId="1" xfId="0" quotePrefix="1" applyFont="1" applyFill="1" applyBorder="1" applyAlignment="1">
      <alignment horizontal="left" vertical="center" wrapText="1"/>
    </xf>
    <xf numFmtId="0" fontId="13" fillId="0" borderId="0" xfId="0" applyFont="1" applyAlignment="1">
      <alignment wrapText="1"/>
    </xf>
    <xf numFmtId="0" fontId="14" fillId="0" borderId="0" xfId="0" applyFont="1" applyAlignment="1">
      <alignment wrapText="1"/>
    </xf>
    <xf numFmtId="0" fontId="9" fillId="4" borderId="1" xfId="0" applyFont="1" applyFill="1" applyBorder="1" applyAlignment="1">
      <alignment horizontal="left" vertical="center" wrapText="1"/>
    </xf>
    <xf numFmtId="0" fontId="9" fillId="4" borderId="2" xfId="0" applyFont="1" applyFill="1" applyBorder="1" applyAlignment="1">
      <alignment horizontal="left" vertical="center" wrapText="1"/>
    </xf>
    <xf numFmtId="0" fontId="9" fillId="4" borderId="4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horizontal="left" vertical="center" wrapText="1"/>
    </xf>
    <xf numFmtId="0" fontId="9" fillId="3" borderId="4" xfId="0" applyFont="1" applyFill="1" applyBorder="1" applyAlignment="1">
      <alignment horizontal="left" vertical="center" wrapText="1"/>
    </xf>
    <xf numFmtId="0" fontId="17" fillId="0" borderId="0" xfId="0" applyFont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left" vertical="center" wrapText="1"/>
    </xf>
    <xf numFmtId="0" fontId="22" fillId="2" borderId="2" xfId="0" applyFont="1" applyFill="1" applyBorder="1" applyAlignment="1">
      <alignment horizontal="left" vertical="center" wrapText="1"/>
    </xf>
    <xf numFmtId="0" fontId="22" fillId="2" borderId="4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 indent="1"/>
    </xf>
    <xf numFmtId="0" fontId="3" fillId="2" borderId="2" xfId="0" applyFont="1" applyFill="1" applyBorder="1" applyAlignment="1">
      <alignment horizontal="left" vertical="center" wrapText="1" indent="1"/>
    </xf>
    <xf numFmtId="0" fontId="3" fillId="2" borderId="4" xfId="0" applyFont="1" applyFill="1" applyBorder="1" applyAlignment="1">
      <alignment horizontal="left" vertical="center" wrapText="1" inden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4"/>
  <sheetViews>
    <sheetView tabSelected="1" topLeftCell="A4" workbookViewId="0">
      <selection activeCell="H39" sqref="H39"/>
    </sheetView>
  </sheetViews>
  <sheetFormatPr defaultRowHeight="15" x14ac:dyDescent="0.25"/>
  <cols>
    <col min="5" max="10" width="25.28515625" customWidth="1"/>
  </cols>
  <sheetData>
    <row r="1" spans="1:10" ht="15.75" x14ac:dyDescent="0.25">
      <c r="A1" s="62" t="s">
        <v>71</v>
      </c>
      <c r="B1" s="62"/>
      <c r="C1" s="62"/>
      <c r="D1" s="62"/>
      <c r="E1" s="62"/>
    </row>
    <row r="2" spans="1:10" ht="15.75" x14ac:dyDescent="0.25">
      <c r="A2" s="62" t="s">
        <v>72</v>
      </c>
      <c r="B2" s="62"/>
      <c r="C2" s="62"/>
      <c r="D2" s="62"/>
      <c r="E2" s="62"/>
    </row>
    <row r="3" spans="1:10" ht="15.75" x14ac:dyDescent="0.25">
      <c r="A3" s="62" t="s">
        <v>73</v>
      </c>
      <c r="B3" s="62"/>
      <c r="C3" s="62"/>
      <c r="D3" s="62"/>
      <c r="E3" s="62"/>
    </row>
    <row r="5" spans="1:10" ht="42" customHeight="1" x14ac:dyDescent="0.25">
      <c r="A5" s="84" t="s">
        <v>29</v>
      </c>
      <c r="B5" s="84"/>
      <c r="C5" s="84"/>
      <c r="D5" s="84"/>
      <c r="E5" s="84"/>
      <c r="F5" s="84"/>
      <c r="G5" s="84"/>
      <c r="H5" s="84"/>
      <c r="I5" s="84"/>
      <c r="J5" s="84"/>
    </row>
    <row r="6" spans="1:10" ht="18" x14ac:dyDescent="0.25">
      <c r="A6" s="4"/>
      <c r="B6" s="4"/>
      <c r="C6" s="4"/>
      <c r="D6" s="4"/>
      <c r="E6" s="4"/>
      <c r="F6" s="4"/>
      <c r="G6" s="4"/>
      <c r="H6" s="4"/>
      <c r="I6" s="4"/>
      <c r="J6" s="4"/>
    </row>
    <row r="7" spans="1:10" ht="15.75" x14ac:dyDescent="0.25">
      <c r="A7" s="84" t="s">
        <v>17</v>
      </c>
      <c r="B7" s="84"/>
      <c r="C7" s="84"/>
      <c r="D7" s="84"/>
      <c r="E7" s="84"/>
      <c r="F7" s="84"/>
      <c r="G7" s="84"/>
      <c r="H7" s="84"/>
      <c r="I7" s="85"/>
      <c r="J7" s="85"/>
    </row>
    <row r="8" spans="1:10" ht="18" x14ac:dyDescent="0.25">
      <c r="A8" s="4"/>
      <c r="B8" s="4"/>
      <c r="C8" s="4"/>
      <c r="D8" s="4"/>
      <c r="E8" s="4"/>
      <c r="F8" s="4"/>
      <c r="G8" s="4"/>
      <c r="H8" s="4"/>
      <c r="I8" s="5"/>
      <c r="J8" s="5"/>
    </row>
    <row r="9" spans="1:10" ht="15.75" x14ac:dyDescent="0.25">
      <c r="A9" s="84" t="s">
        <v>23</v>
      </c>
      <c r="B9" s="86"/>
      <c r="C9" s="86"/>
      <c r="D9" s="86"/>
      <c r="E9" s="86"/>
      <c r="F9" s="86"/>
      <c r="G9" s="86"/>
      <c r="H9" s="86"/>
      <c r="I9" s="86"/>
      <c r="J9" s="86"/>
    </row>
    <row r="10" spans="1:10" ht="18" x14ac:dyDescent="0.25">
      <c r="A10" s="1"/>
      <c r="B10" s="2"/>
      <c r="C10" s="2"/>
      <c r="D10" s="2"/>
      <c r="E10" s="6"/>
      <c r="F10" s="7"/>
      <c r="G10" s="7"/>
      <c r="H10" s="7"/>
      <c r="I10" s="7"/>
      <c r="J10" s="29" t="s">
        <v>34</v>
      </c>
    </row>
    <row r="11" spans="1:10" ht="25.5" x14ac:dyDescent="0.25">
      <c r="A11" s="25"/>
      <c r="B11" s="26"/>
      <c r="C11" s="26"/>
      <c r="D11" s="27"/>
      <c r="E11" s="28"/>
      <c r="F11" s="3" t="s">
        <v>35</v>
      </c>
      <c r="G11" s="3" t="s">
        <v>33</v>
      </c>
      <c r="H11" s="3" t="s">
        <v>43</v>
      </c>
      <c r="I11" s="3" t="s">
        <v>44</v>
      </c>
      <c r="J11" s="3" t="s">
        <v>45</v>
      </c>
    </row>
    <row r="12" spans="1:10" x14ac:dyDescent="0.25">
      <c r="A12" s="87" t="s">
        <v>0</v>
      </c>
      <c r="B12" s="88"/>
      <c r="C12" s="88"/>
      <c r="D12" s="88"/>
      <c r="E12" s="89"/>
      <c r="F12" s="53">
        <v>416408.65</v>
      </c>
      <c r="G12" s="53">
        <v>612200</v>
      </c>
      <c r="H12" s="53">
        <f t="shared" ref="H12:J12" si="0">H13+H14</f>
        <v>684000</v>
      </c>
      <c r="I12" s="53">
        <f t="shared" si="0"/>
        <v>700000</v>
      </c>
      <c r="J12" s="53">
        <f t="shared" si="0"/>
        <v>725000</v>
      </c>
    </row>
    <row r="13" spans="1:10" x14ac:dyDescent="0.25">
      <c r="A13" s="90" t="s">
        <v>37</v>
      </c>
      <c r="B13" s="91"/>
      <c r="C13" s="91"/>
      <c r="D13" s="91"/>
      <c r="E13" s="83"/>
      <c r="F13" s="54">
        <v>416408.65</v>
      </c>
      <c r="G13" s="54">
        <v>612200</v>
      </c>
      <c r="H13" s="54">
        <v>684000</v>
      </c>
      <c r="I13" s="54">
        <v>700000</v>
      </c>
      <c r="J13" s="54">
        <v>725000</v>
      </c>
    </row>
    <row r="14" spans="1:10" x14ac:dyDescent="0.25">
      <c r="A14" s="82" t="s">
        <v>38</v>
      </c>
      <c r="B14" s="83"/>
      <c r="C14" s="83"/>
      <c r="D14" s="83"/>
      <c r="E14" s="83"/>
      <c r="F14" s="54">
        <v>0</v>
      </c>
      <c r="G14" s="54">
        <v>0</v>
      </c>
      <c r="H14" s="54">
        <v>0</v>
      </c>
      <c r="I14" s="54">
        <v>0</v>
      </c>
      <c r="J14" s="54">
        <v>0</v>
      </c>
    </row>
    <row r="15" spans="1:10" x14ac:dyDescent="0.25">
      <c r="A15" s="30" t="s">
        <v>1</v>
      </c>
      <c r="B15" s="39"/>
      <c r="C15" s="39"/>
      <c r="D15" s="39"/>
      <c r="E15" s="39"/>
      <c r="F15" s="53">
        <v>413668.39</v>
      </c>
      <c r="G15" s="53">
        <f t="shared" ref="G15:J15" si="1">G16+G17</f>
        <v>615000</v>
      </c>
      <c r="H15" s="53">
        <f t="shared" si="1"/>
        <v>684000</v>
      </c>
      <c r="I15" s="53">
        <f t="shared" si="1"/>
        <v>700000</v>
      </c>
      <c r="J15" s="53">
        <f t="shared" si="1"/>
        <v>725000</v>
      </c>
    </row>
    <row r="16" spans="1:10" x14ac:dyDescent="0.25">
      <c r="A16" s="92" t="s">
        <v>39</v>
      </c>
      <c r="B16" s="91"/>
      <c r="C16" s="91"/>
      <c r="D16" s="91"/>
      <c r="E16" s="91"/>
      <c r="F16" s="54">
        <v>408978.77</v>
      </c>
      <c r="G16" s="54">
        <v>608000</v>
      </c>
      <c r="H16" s="54">
        <v>670000</v>
      </c>
      <c r="I16" s="54">
        <v>690000</v>
      </c>
      <c r="J16" s="55">
        <v>715000</v>
      </c>
    </row>
    <row r="17" spans="1:10" x14ac:dyDescent="0.25">
      <c r="A17" s="82" t="s">
        <v>40</v>
      </c>
      <c r="B17" s="83"/>
      <c r="C17" s="83"/>
      <c r="D17" s="83"/>
      <c r="E17" s="83"/>
      <c r="F17" s="54">
        <v>4689.62</v>
      </c>
      <c r="G17" s="54">
        <v>7000</v>
      </c>
      <c r="H17" s="54">
        <v>14000</v>
      </c>
      <c r="I17" s="54">
        <v>10000</v>
      </c>
      <c r="J17" s="55">
        <v>10000</v>
      </c>
    </row>
    <row r="18" spans="1:10" x14ac:dyDescent="0.25">
      <c r="A18" s="93" t="s">
        <v>63</v>
      </c>
      <c r="B18" s="88"/>
      <c r="C18" s="88"/>
      <c r="D18" s="88"/>
      <c r="E18" s="88"/>
      <c r="F18" s="53">
        <v>2740.26</v>
      </c>
      <c r="G18" s="53">
        <f t="shared" ref="G18:J18" si="2">G12-G15</f>
        <v>-2800</v>
      </c>
      <c r="H18" s="53">
        <f t="shared" si="2"/>
        <v>0</v>
      </c>
      <c r="I18" s="53">
        <f t="shared" si="2"/>
        <v>0</v>
      </c>
      <c r="J18" s="53">
        <f t="shared" si="2"/>
        <v>0</v>
      </c>
    </row>
    <row r="19" spans="1:10" ht="18" x14ac:dyDescent="0.25">
      <c r="A19" s="4"/>
      <c r="B19" s="18"/>
      <c r="C19" s="18"/>
      <c r="D19" s="18"/>
      <c r="E19" s="18"/>
      <c r="F19" s="18"/>
      <c r="G19" s="18"/>
      <c r="H19" s="19"/>
      <c r="I19" s="19"/>
      <c r="J19" s="19"/>
    </row>
    <row r="20" spans="1:10" ht="15.75" x14ac:dyDescent="0.25">
      <c r="A20" s="84" t="s">
        <v>24</v>
      </c>
      <c r="B20" s="86"/>
      <c r="C20" s="86"/>
      <c r="D20" s="86"/>
      <c r="E20" s="86"/>
      <c r="F20" s="86"/>
      <c r="G20" s="86"/>
      <c r="H20" s="86"/>
      <c r="I20" s="86"/>
      <c r="J20" s="86"/>
    </row>
    <row r="21" spans="1:10" ht="18" x14ac:dyDescent="0.25">
      <c r="A21" s="4"/>
      <c r="B21" s="18"/>
      <c r="C21" s="18"/>
      <c r="D21" s="18"/>
      <c r="E21" s="18"/>
      <c r="F21" s="18"/>
      <c r="G21" s="18"/>
      <c r="H21" s="19"/>
      <c r="I21" s="19"/>
      <c r="J21" s="19"/>
    </row>
    <row r="22" spans="1:10" ht="25.5" x14ac:dyDescent="0.25">
      <c r="A22" s="25"/>
      <c r="B22" s="26"/>
      <c r="C22" s="26"/>
      <c r="D22" s="27"/>
      <c r="E22" s="28"/>
      <c r="F22" s="3" t="s">
        <v>35</v>
      </c>
      <c r="G22" s="3" t="s">
        <v>33</v>
      </c>
      <c r="H22" s="3" t="s">
        <v>43</v>
      </c>
      <c r="I22" s="3" t="s">
        <v>44</v>
      </c>
      <c r="J22" s="3" t="s">
        <v>45</v>
      </c>
    </row>
    <row r="23" spans="1:10" x14ac:dyDescent="0.25">
      <c r="A23" s="82" t="s">
        <v>41</v>
      </c>
      <c r="B23" s="83"/>
      <c r="C23" s="83"/>
      <c r="D23" s="83"/>
      <c r="E23" s="83"/>
      <c r="F23" s="54"/>
      <c r="G23" s="54"/>
      <c r="H23" s="54"/>
      <c r="I23" s="54"/>
      <c r="J23" s="55"/>
    </row>
    <row r="24" spans="1:10" x14ac:dyDescent="0.25">
      <c r="A24" s="82" t="s">
        <v>42</v>
      </c>
      <c r="B24" s="83"/>
      <c r="C24" s="83"/>
      <c r="D24" s="83"/>
      <c r="E24" s="83"/>
      <c r="F24" s="54"/>
      <c r="G24" s="54"/>
      <c r="H24" s="54"/>
      <c r="I24" s="54"/>
      <c r="J24" s="55"/>
    </row>
    <row r="25" spans="1:10" x14ac:dyDescent="0.25">
      <c r="A25" s="93" t="s">
        <v>2</v>
      </c>
      <c r="B25" s="88"/>
      <c r="C25" s="88"/>
      <c r="D25" s="88"/>
      <c r="E25" s="88"/>
      <c r="F25" s="53">
        <f>F23-F24</f>
        <v>0</v>
      </c>
      <c r="G25" s="53">
        <f t="shared" ref="G25:J25" si="3">G23-G24</f>
        <v>0</v>
      </c>
      <c r="H25" s="53">
        <f t="shared" si="3"/>
        <v>0</v>
      </c>
      <c r="I25" s="53">
        <f t="shared" si="3"/>
        <v>0</v>
      </c>
      <c r="J25" s="53">
        <f t="shared" si="3"/>
        <v>0</v>
      </c>
    </row>
    <row r="26" spans="1:10" x14ac:dyDescent="0.25">
      <c r="A26" s="93" t="s">
        <v>64</v>
      </c>
      <c r="B26" s="88"/>
      <c r="C26" s="88"/>
      <c r="D26" s="88"/>
      <c r="E26" s="88"/>
      <c r="F26" s="53">
        <v>0</v>
      </c>
      <c r="G26" s="53">
        <v>0</v>
      </c>
      <c r="H26" s="53">
        <f t="shared" ref="H26:J26" si="4">H18+H25</f>
        <v>0</v>
      </c>
      <c r="I26" s="53">
        <f t="shared" si="4"/>
        <v>0</v>
      </c>
      <c r="J26" s="53">
        <f t="shared" si="4"/>
        <v>0</v>
      </c>
    </row>
    <row r="27" spans="1:10" ht="18" x14ac:dyDescent="0.25">
      <c r="A27" s="17"/>
      <c r="B27" s="18"/>
      <c r="C27" s="18"/>
      <c r="D27" s="18"/>
      <c r="E27" s="18"/>
      <c r="F27" s="18"/>
      <c r="G27" s="18"/>
      <c r="H27" s="19"/>
      <c r="I27" s="19"/>
      <c r="J27" s="19"/>
    </row>
    <row r="28" spans="1:10" ht="15.75" x14ac:dyDescent="0.25">
      <c r="A28" s="84" t="s">
        <v>65</v>
      </c>
      <c r="B28" s="86"/>
      <c r="C28" s="86"/>
      <c r="D28" s="86"/>
      <c r="E28" s="86"/>
      <c r="F28" s="86"/>
      <c r="G28" s="86"/>
      <c r="H28" s="86"/>
      <c r="I28" s="86"/>
      <c r="J28" s="86"/>
    </row>
    <row r="29" spans="1:10" ht="15.75" x14ac:dyDescent="0.25">
      <c r="A29" s="37"/>
      <c r="B29" s="38"/>
      <c r="C29" s="38"/>
      <c r="D29" s="38"/>
      <c r="E29" s="38"/>
      <c r="F29" s="38"/>
      <c r="G29" s="38"/>
      <c r="H29" s="38"/>
      <c r="I29" s="38"/>
      <c r="J29" s="38"/>
    </row>
    <row r="30" spans="1:10" ht="25.5" x14ac:dyDescent="0.25">
      <c r="A30" s="25"/>
      <c r="B30" s="26"/>
      <c r="C30" s="26"/>
      <c r="D30" s="27"/>
      <c r="E30" s="28"/>
      <c r="F30" s="3" t="s">
        <v>35</v>
      </c>
      <c r="G30" s="3" t="s">
        <v>33</v>
      </c>
      <c r="H30" s="3" t="s">
        <v>43</v>
      </c>
      <c r="I30" s="3" t="s">
        <v>44</v>
      </c>
      <c r="J30" s="3" t="s">
        <v>45</v>
      </c>
    </row>
    <row r="31" spans="1:10" ht="15" customHeight="1" x14ac:dyDescent="0.25">
      <c r="A31" s="96" t="s">
        <v>66</v>
      </c>
      <c r="B31" s="97"/>
      <c r="C31" s="97"/>
      <c r="D31" s="97"/>
      <c r="E31" s="98"/>
      <c r="F31" s="56">
        <v>-100</v>
      </c>
      <c r="G31" s="56">
        <v>2800</v>
      </c>
      <c r="H31" s="56">
        <v>0</v>
      </c>
      <c r="I31" s="56">
        <v>0</v>
      </c>
      <c r="J31" s="57">
        <v>0</v>
      </c>
    </row>
    <row r="32" spans="1:10" ht="15" customHeight="1" x14ac:dyDescent="0.25">
      <c r="A32" s="93" t="s">
        <v>67</v>
      </c>
      <c r="B32" s="88"/>
      <c r="C32" s="88"/>
      <c r="D32" s="88"/>
      <c r="E32" s="88"/>
      <c r="F32" s="58">
        <f>F26+F31</f>
        <v>-100</v>
      </c>
      <c r="G32" s="58">
        <v>0</v>
      </c>
      <c r="H32" s="58">
        <f t="shared" ref="H32:J32" si="5">H26+H31</f>
        <v>0</v>
      </c>
      <c r="I32" s="58">
        <f t="shared" si="5"/>
        <v>0</v>
      </c>
      <c r="J32" s="59">
        <f t="shared" si="5"/>
        <v>0</v>
      </c>
    </row>
    <row r="33" spans="1:10" ht="45" customHeight="1" x14ac:dyDescent="0.25">
      <c r="A33" s="87" t="s">
        <v>68</v>
      </c>
      <c r="B33" s="99"/>
      <c r="C33" s="99"/>
      <c r="D33" s="99"/>
      <c r="E33" s="100"/>
      <c r="F33" s="58">
        <v>2740.26</v>
      </c>
      <c r="G33" s="58">
        <v>0</v>
      </c>
      <c r="H33" s="58">
        <f t="shared" ref="H33:J33" si="6">H18+H25+H31-H32</f>
        <v>0</v>
      </c>
      <c r="I33" s="58">
        <f t="shared" si="6"/>
        <v>0</v>
      </c>
      <c r="J33" s="59">
        <f t="shared" si="6"/>
        <v>0</v>
      </c>
    </row>
    <row r="34" spans="1:10" ht="15.75" x14ac:dyDescent="0.25">
      <c r="A34" s="40"/>
      <c r="B34" s="41"/>
      <c r="C34" s="41"/>
      <c r="D34" s="41"/>
      <c r="E34" s="41"/>
      <c r="F34" s="41"/>
      <c r="G34" s="41"/>
      <c r="H34" s="41"/>
      <c r="I34" s="41"/>
      <c r="J34" s="41"/>
    </row>
    <row r="35" spans="1:10" ht="15.75" x14ac:dyDescent="0.25">
      <c r="A35" s="101" t="s">
        <v>62</v>
      </c>
      <c r="B35" s="101"/>
      <c r="C35" s="101"/>
      <c r="D35" s="101"/>
      <c r="E35" s="101"/>
      <c r="F35" s="101"/>
      <c r="G35" s="101"/>
      <c r="H35" s="101"/>
      <c r="I35" s="101"/>
      <c r="J35" s="101"/>
    </row>
    <row r="36" spans="1:10" ht="18" x14ac:dyDescent="0.25">
      <c r="A36" s="42"/>
      <c r="B36" s="43"/>
      <c r="C36" s="43"/>
      <c r="D36" s="43"/>
      <c r="E36" s="43"/>
      <c r="F36" s="43"/>
      <c r="G36" s="43"/>
      <c r="H36" s="44"/>
      <c r="I36" s="44"/>
      <c r="J36" s="44"/>
    </row>
    <row r="37" spans="1:10" ht="25.5" x14ac:dyDescent="0.25">
      <c r="A37" s="45"/>
      <c r="B37" s="46"/>
      <c r="C37" s="46"/>
      <c r="D37" s="47"/>
      <c r="E37" s="48"/>
      <c r="F37" s="49" t="s">
        <v>35</v>
      </c>
      <c r="G37" s="49" t="s">
        <v>33</v>
      </c>
      <c r="H37" s="49" t="s">
        <v>43</v>
      </c>
      <c r="I37" s="49" t="s">
        <v>44</v>
      </c>
      <c r="J37" s="49" t="s">
        <v>45</v>
      </c>
    </row>
    <row r="38" spans="1:10" x14ac:dyDescent="0.25">
      <c r="A38" s="96" t="s">
        <v>66</v>
      </c>
      <c r="B38" s="97"/>
      <c r="C38" s="97"/>
      <c r="D38" s="97"/>
      <c r="E38" s="98"/>
      <c r="F38" s="56">
        <v>-100</v>
      </c>
      <c r="G38" s="56">
        <v>2800</v>
      </c>
      <c r="H38" s="56">
        <v>0</v>
      </c>
      <c r="I38" s="56">
        <f>H41</f>
        <v>0</v>
      </c>
      <c r="J38" s="57">
        <f>I41</f>
        <v>0</v>
      </c>
    </row>
    <row r="39" spans="1:10" ht="28.5" customHeight="1" x14ac:dyDescent="0.25">
      <c r="A39" s="96" t="s">
        <v>69</v>
      </c>
      <c r="B39" s="97"/>
      <c r="C39" s="97"/>
      <c r="D39" s="97"/>
      <c r="E39" s="98"/>
      <c r="F39" s="56">
        <v>-100</v>
      </c>
      <c r="G39" s="56">
        <v>2800</v>
      </c>
      <c r="H39" s="56">
        <v>0</v>
      </c>
      <c r="I39" s="56">
        <v>0</v>
      </c>
      <c r="J39" s="57">
        <v>0</v>
      </c>
    </row>
    <row r="40" spans="1:10" x14ac:dyDescent="0.25">
      <c r="A40" s="96" t="s">
        <v>70</v>
      </c>
      <c r="B40" s="102"/>
      <c r="C40" s="102"/>
      <c r="D40" s="102"/>
      <c r="E40" s="103"/>
      <c r="F40" s="56">
        <v>2740.26</v>
      </c>
      <c r="G40" s="56">
        <v>0</v>
      </c>
      <c r="H40" s="56">
        <v>0</v>
      </c>
      <c r="I40" s="56">
        <v>0</v>
      </c>
      <c r="J40" s="57">
        <v>0</v>
      </c>
    </row>
    <row r="41" spans="1:10" ht="15" customHeight="1" x14ac:dyDescent="0.25">
      <c r="A41" s="93" t="s">
        <v>67</v>
      </c>
      <c r="B41" s="88"/>
      <c r="C41" s="88"/>
      <c r="D41" s="88"/>
      <c r="E41" s="88"/>
      <c r="F41" s="60">
        <f>F38-F39+F40</f>
        <v>2740.26</v>
      </c>
      <c r="G41" s="60">
        <v>0</v>
      </c>
      <c r="H41" s="60">
        <f t="shared" ref="H41:J41" si="7">H38-H39+H40</f>
        <v>0</v>
      </c>
      <c r="I41" s="60">
        <f t="shared" si="7"/>
        <v>0</v>
      </c>
      <c r="J41" s="61">
        <f t="shared" si="7"/>
        <v>0</v>
      </c>
    </row>
    <row r="42" spans="1:10" ht="17.25" customHeight="1" x14ac:dyDescent="0.25"/>
    <row r="43" spans="1:10" x14ac:dyDescent="0.25">
      <c r="A43" s="94" t="s">
        <v>36</v>
      </c>
      <c r="B43" s="95"/>
      <c r="C43" s="95"/>
      <c r="D43" s="95"/>
      <c r="E43" s="95"/>
      <c r="F43" s="95"/>
      <c r="G43" s="95"/>
      <c r="H43" s="95"/>
      <c r="I43" s="95"/>
      <c r="J43" s="95"/>
    </row>
    <row r="44" spans="1:10" ht="9" customHeight="1" x14ac:dyDescent="0.25"/>
  </sheetData>
  <mergeCells count="24">
    <mergeCell ref="A43:J43"/>
    <mergeCell ref="A25:E25"/>
    <mergeCell ref="A26:E26"/>
    <mergeCell ref="A28:J28"/>
    <mergeCell ref="A31:E31"/>
    <mergeCell ref="A32:E32"/>
    <mergeCell ref="A33:E33"/>
    <mergeCell ref="A35:J35"/>
    <mergeCell ref="A38:E38"/>
    <mergeCell ref="A39:E39"/>
    <mergeCell ref="A40:E40"/>
    <mergeCell ref="A41:E41"/>
    <mergeCell ref="A24:E24"/>
    <mergeCell ref="A5:J5"/>
    <mergeCell ref="A7:J7"/>
    <mergeCell ref="A9:J9"/>
    <mergeCell ref="A12:E12"/>
    <mergeCell ref="A13:E13"/>
    <mergeCell ref="A14:E14"/>
    <mergeCell ref="A16:E16"/>
    <mergeCell ref="A17:E17"/>
    <mergeCell ref="A18:E18"/>
    <mergeCell ref="A20:J20"/>
    <mergeCell ref="A23:E23"/>
  </mergeCells>
  <pageMargins left="0.7" right="0.7" top="0.75" bottom="0.75" header="0.3" footer="0.3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H29"/>
  <sheetViews>
    <sheetView topLeftCell="A7" workbookViewId="0">
      <selection activeCell="J25" sqref="J25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8" width="25.28515625" customWidth="1"/>
  </cols>
  <sheetData>
    <row r="2" spans="1:8" ht="42" customHeight="1" x14ac:dyDescent="0.25">
      <c r="A2" s="84" t="s">
        <v>29</v>
      </c>
      <c r="B2" s="84"/>
      <c r="C2" s="84"/>
      <c r="D2" s="84"/>
      <c r="E2" s="84"/>
      <c r="F2" s="84"/>
      <c r="G2" s="84"/>
      <c r="H2" s="84"/>
    </row>
    <row r="3" spans="1:8" ht="18" customHeight="1" x14ac:dyDescent="0.25">
      <c r="A3" s="4"/>
      <c r="B3" s="4"/>
      <c r="C3" s="4"/>
      <c r="D3" s="4"/>
      <c r="E3" s="4"/>
      <c r="F3" s="4"/>
      <c r="G3" s="4"/>
      <c r="H3" s="4"/>
    </row>
    <row r="4" spans="1:8" ht="15.75" customHeight="1" x14ac:dyDescent="0.25">
      <c r="A4" s="84" t="s">
        <v>17</v>
      </c>
      <c r="B4" s="84"/>
      <c r="C4" s="84"/>
      <c r="D4" s="84"/>
      <c r="E4" s="84"/>
      <c r="F4" s="84"/>
      <c r="G4" s="84"/>
      <c r="H4" s="84"/>
    </row>
    <row r="5" spans="1:8" ht="18" x14ac:dyDescent="0.25">
      <c r="A5" s="4"/>
      <c r="B5" s="4"/>
      <c r="C5" s="4"/>
      <c r="D5" s="4"/>
      <c r="E5" s="4"/>
      <c r="F5" s="4"/>
      <c r="G5" s="5"/>
      <c r="H5" s="5"/>
    </row>
    <row r="6" spans="1:8" ht="18" customHeight="1" x14ac:dyDescent="0.25">
      <c r="A6" s="84" t="s">
        <v>4</v>
      </c>
      <c r="B6" s="84"/>
      <c r="C6" s="84"/>
      <c r="D6" s="84"/>
      <c r="E6" s="84"/>
      <c r="F6" s="84"/>
      <c r="G6" s="84"/>
      <c r="H6" s="84"/>
    </row>
    <row r="7" spans="1:8" ht="18" x14ac:dyDescent="0.25">
      <c r="A7" s="4"/>
      <c r="B7" s="4"/>
      <c r="C7" s="4"/>
      <c r="D7" s="4"/>
      <c r="E7" s="4"/>
      <c r="F7" s="4"/>
      <c r="G7" s="5"/>
      <c r="H7" s="5"/>
    </row>
    <row r="8" spans="1:8" ht="15.75" customHeight="1" x14ac:dyDescent="0.25">
      <c r="A8" s="84" t="s">
        <v>46</v>
      </c>
      <c r="B8" s="84"/>
      <c r="C8" s="84"/>
      <c r="D8" s="84"/>
      <c r="E8" s="84"/>
      <c r="F8" s="84"/>
      <c r="G8" s="84"/>
      <c r="H8" s="84"/>
    </row>
    <row r="9" spans="1:8" ht="18" x14ac:dyDescent="0.25">
      <c r="A9" s="4"/>
      <c r="B9" s="4"/>
      <c r="C9" s="4"/>
      <c r="D9" s="4"/>
      <c r="E9" s="4"/>
      <c r="F9" s="4"/>
      <c r="G9" s="5"/>
      <c r="H9" s="5"/>
    </row>
    <row r="10" spans="1:8" ht="25.5" x14ac:dyDescent="0.25">
      <c r="A10" s="16" t="s">
        <v>5</v>
      </c>
      <c r="B10" s="15" t="s">
        <v>6</v>
      </c>
      <c r="C10" s="15" t="s">
        <v>3</v>
      </c>
      <c r="D10" s="15" t="s">
        <v>32</v>
      </c>
      <c r="E10" s="16" t="s">
        <v>33</v>
      </c>
      <c r="F10" s="16" t="s">
        <v>30</v>
      </c>
      <c r="G10" s="16" t="s">
        <v>25</v>
      </c>
      <c r="H10" s="16" t="s">
        <v>31</v>
      </c>
    </row>
    <row r="11" spans="1:8" x14ac:dyDescent="0.25">
      <c r="A11" s="33"/>
      <c r="B11" s="34"/>
      <c r="C11" s="32" t="s">
        <v>0</v>
      </c>
      <c r="D11" s="68">
        <v>416408.65</v>
      </c>
      <c r="E11" s="69">
        <v>615000</v>
      </c>
      <c r="F11" s="69">
        <v>684000</v>
      </c>
      <c r="G11" s="69">
        <v>700000</v>
      </c>
      <c r="H11" s="69">
        <v>725000</v>
      </c>
    </row>
    <row r="12" spans="1:8" ht="15.75" customHeight="1" x14ac:dyDescent="0.25">
      <c r="A12" s="8">
        <v>6</v>
      </c>
      <c r="B12" s="8"/>
      <c r="C12" s="8" t="s">
        <v>7</v>
      </c>
      <c r="D12" s="65">
        <v>416408.65</v>
      </c>
      <c r="E12" s="66">
        <v>615000</v>
      </c>
      <c r="F12" s="66">
        <v>684000</v>
      </c>
      <c r="G12" s="66">
        <v>700000</v>
      </c>
      <c r="H12" s="66">
        <v>725000</v>
      </c>
    </row>
    <row r="13" spans="1:8" ht="38.25" x14ac:dyDescent="0.25">
      <c r="A13" s="8"/>
      <c r="B13" s="8">
        <v>63</v>
      </c>
      <c r="C13" s="12" t="s">
        <v>75</v>
      </c>
      <c r="D13" s="65">
        <v>371.62</v>
      </c>
      <c r="E13" s="66">
        <v>1500</v>
      </c>
      <c r="F13" s="66">
        <v>5000</v>
      </c>
      <c r="G13" s="66">
        <v>5000</v>
      </c>
      <c r="H13" s="66">
        <v>10000</v>
      </c>
    </row>
    <row r="14" spans="1:8" x14ac:dyDescent="0.25">
      <c r="A14" s="9"/>
      <c r="B14" s="22">
        <v>64</v>
      </c>
      <c r="C14" s="9" t="s">
        <v>74</v>
      </c>
      <c r="D14" s="65">
        <v>0</v>
      </c>
      <c r="E14" s="66">
        <v>0</v>
      </c>
      <c r="F14" s="66">
        <v>0</v>
      </c>
      <c r="G14" s="66">
        <v>0</v>
      </c>
      <c r="H14" s="66">
        <v>0</v>
      </c>
    </row>
    <row r="15" spans="1:8" ht="25.5" x14ac:dyDescent="0.25">
      <c r="A15" s="9"/>
      <c r="B15" s="22">
        <v>65</v>
      </c>
      <c r="C15" s="63" t="s">
        <v>76</v>
      </c>
      <c r="D15" s="65">
        <v>4146.79</v>
      </c>
      <c r="E15" s="66">
        <v>3500</v>
      </c>
      <c r="F15" s="66">
        <v>5000</v>
      </c>
      <c r="G15" s="66">
        <v>5000</v>
      </c>
      <c r="H15" s="66">
        <v>5000</v>
      </c>
    </row>
    <row r="16" spans="1:8" ht="38.25" x14ac:dyDescent="0.25">
      <c r="A16" s="9"/>
      <c r="B16" s="22">
        <v>67</v>
      </c>
      <c r="C16" s="12" t="s">
        <v>26</v>
      </c>
      <c r="D16" s="65">
        <v>411890.24</v>
      </c>
      <c r="E16" s="66">
        <v>610000</v>
      </c>
      <c r="F16" s="66">
        <v>674000</v>
      </c>
      <c r="G16" s="66">
        <v>690000</v>
      </c>
      <c r="H16" s="66">
        <v>710000</v>
      </c>
    </row>
    <row r="17" spans="1:8" x14ac:dyDescent="0.25">
      <c r="A17" s="11"/>
      <c r="B17" s="11"/>
      <c r="C17" s="20"/>
      <c r="D17" s="65"/>
      <c r="E17" s="66"/>
      <c r="F17" s="66"/>
      <c r="G17" s="66"/>
      <c r="H17" s="66"/>
    </row>
    <row r="20" spans="1:8" ht="15.75" x14ac:dyDescent="0.25">
      <c r="A20" s="84" t="s">
        <v>47</v>
      </c>
      <c r="B20" s="104"/>
      <c r="C20" s="104"/>
      <c r="D20" s="104"/>
      <c r="E20" s="104"/>
      <c r="F20" s="104"/>
      <c r="G20" s="104"/>
      <c r="H20" s="104"/>
    </row>
    <row r="21" spans="1:8" ht="18" x14ac:dyDescent="0.25">
      <c r="A21" s="4"/>
      <c r="B21" s="4"/>
      <c r="C21" s="4"/>
      <c r="D21" s="4"/>
      <c r="E21" s="4"/>
      <c r="F21" s="4"/>
      <c r="G21" s="5"/>
      <c r="H21" s="5"/>
    </row>
    <row r="22" spans="1:8" ht="25.5" x14ac:dyDescent="0.25">
      <c r="A22" s="16" t="s">
        <v>5</v>
      </c>
      <c r="B22" s="15" t="s">
        <v>6</v>
      </c>
      <c r="C22" s="15" t="s">
        <v>8</v>
      </c>
      <c r="D22" s="15" t="s">
        <v>32</v>
      </c>
      <c r="E22" s="16" t="s">
        <v>33</v>
      </c>
      <c r="F22" s="16" t="s">
        <v>30</v>
      </c>
      <c r="G22" s="16" t="s">
        <v>25</v>
      </c>
      <c r="H22" s="16" t="s">
        <v>31</v>
      </c>
    </row>
    <row r="23" spans="1:8" x14ac:dyDescent="0.25">
      <c r="A23" s="33"/>
      <c r="B23" s="34"/>
      <c r="C23" s="32" t="s">
        <v>1</v>
      </c>
      <c r="D23" s="70">
        <v>413668.39</v>
      </c>
      <c r="E23" s="71">
        <v>615000</v>
      </c>
      <c r="F23" s="71">
        <v>684000</v>
      </c>
      <c r="G23" s="71">
        <v>700000</v>
      </c>
      <c r="H23" s="71">
        <v>725000</v>
      </c>
    </row>
    <row r="24" spans="1:8" ht="15.75" customHeight="1" x14ac:dyDescent="0.25">
      <c r="A24" s="8">
        <v>3</v>
      </c>
      <c r="B24" s="8"/>
      <c r="C24" s="8" t="s">
        <v>9</v>
      </c>
      <c r="D24" s="80">
        <v>408978.76</v>
      </c>
      <c r="E24" s="81">
        <v>608000</v>
      </c>
      <c r="F24" s="81">
        <v>670000</v>
      </c>
      <c r="G24" s="81">
        <v>690000</v>
      </c>
      <c r="H24" s="81">
        <v>715000</v>
      </c>
    </row>
    <row r="25" spans="1:8" ht="15.75" customHeight="1" x14ac:dyDescent="0.25">
      <c r="A25" s="8"/>
      <c r="B25" s="8">
        <v>31</v>
      </c>
      <c r="C25" s="12" t="s">
        <v>10</v>
      </c>
      <c r="D25" s="72">
        <v>329983.34999999998</v>
      </c>
      <c r="E25" s="73">
        <v>464000</v>
      </c>
      <c r="F25" s="73">
        <v>506000</v>
      </c>
      <c r="G25" s="73">
        <v>516000</v>
      </c>
      <c r="H25" s="73">
        <v>530000</v>
      </c>
    </row>
    <row r="26" spans="1:8" x14ac:dyDescent="0.25">
      <c r="A26" s="9"/>
      <c r="B26" s="22">
        <v>32</v>
      </c>
      <c r="C26" s="9" t="s">
        <v>20</v>
      </c>
      <c r="D26" s="72">
        <v>77692.14</v>
      </c>
      <c r="E26" s="73">
        <v>141000</v>
      </c>
      <c r="F26" s="73">
        <v>162000</v>
      </c>
      <c r="G26" s="73">
        <v>172000</v>
      </c>
      <c r="H26" s="73">
        <v>182000</v>
      </c>
    </row>
    <row r="27" spans="1:8" x14ac:dyDescent="0.25">
      <c r="A27" s="9"/>
      <c r="B27" s="22">
        <v>34</v>
      </c>
      <c r="C27" s="9" t="s">
        <v>77</v>
      </c>
      <c r="D27" s="72">
        <v>1303.27</v>
      </c>
      <c r="E27" s="73">
        <v>3000</v>
      </c>
      <c r="F27" s="73">
        <v>2000</v>
      </c>
      <c r="G27" s="73">
        <v>2000</v>
      </c>
      <c r="H27" s="73">
        <v>3000</v>
      </c>
    </row>
    <row r="28" spans="1:8" ht="25.5" x14ac:dyDescent="0.25">
      <c r="A28" s="11">
        <v>4</v>
      </c>
      <c r="B28" s="11"/>
      <c r="C28" s="20" t="s">
        <v>11</v>
      </c>
      <c r="D28" s="80">
        <v>4689.63</v>
      </c>
      <c r="E28" s="81">
        <v>7000</v>
      </c>
      <c r="F28" s="81">
        <v>14000</v>
      </c>
      <c r="G28" s="81">
        <v>10000</v>
      </c>
      <c r="H28" s="81">
        <v>10000</v>
      </c>
    </row>
    <row r="29" spans="1:8" ht="38.25" x14ac:dyDescent="0.25">
      <c r="A29" s="12"/>
      <c r="B29" s="8">
        <v>42</v>
      </c>
      <c r="C29" s="21" t="s">
        <v>27</v>
      </c>
      <c r="D29" s="72">
        <v>4689.63</v>
      </c>
      <c r="E29" s="73">
        <v>7000</v>
      </c>
      <c r="F29" s="73">
        <v>14000</v>
      </c>
      <c r="G29" s="73">
        <v>10000</v>
      </c>
      <c r="H29" s="74">
        <v>10000</v>
      </c>
    </row>
  </sheetData>
  <mergeCells count="5">
    <mergeCell ref="A20:H20"/>
    <mergeCell ref="A2:H2"/>
    <mergeCell ref="A4:H4"/>
    <mergeCell ref="A6:H6"/>
    <mergeCell ref="A8:H8"/>
  </mergeCells>
  <pageMargins left="0.7" right="0.7" top="0.75" bottom="0.75" header="0.3" footer="0.3"/>
  <pageSetup paperSize="9" scale="7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28"/>
  <sheetViews>
    <sheetView topLeftCell="A7" workbookViewId="0">
      <selection activeCell="J19" sqref="J19"/>
    </sheetView>
  </sheetViews>
  <sheetFormatPr defaultRowHeight="15" x14ac:dyDescent="0.25"/>
  <cols>
    <col min="1" max="1" width="31.7109375" customWidth="1"/>
    <col min="2" max="6" width="25.28515625" customWidth="1"/>
  </cols>
  <sheetData>
    <row r="1" spans="1:6" ht="42" customHeight="1" x14ac:dyDescent="0.25">
      <c r="A1" s="84" t="s">
        <v>29</v>
      </c>
      <c r="B1" s="84"/>
      <c r="C1" s="84"/>
      <c r="D1" s="84"/>
      <c r="E1" s="84"/>
      <c r="F1" s="84"/>
    </row>
    <row r="2" spans="1:6" ht="18" customHeight="1" x14ac:dyDescent="0.25">
      <c r="A2" s="4"/>
      <c r="B2" s="4"/>
      <c r="C2" s="4"/>
      <c r="D2" s="4"/>
      <c r="E2" s="4"/>
      <c r="F2" s="4"/>
    </row>
    <row r="3" spans="1:6" ht="15.75" customHeight="1" x14ac:dyDescent="0.25">
      <c r="A3" s="84" t="s">
        <v>17</v>
      </c>
      <c r="B3" s="84"/>
      <c r="C3" s="84"/>
      <c r="D3" s="84"/>
      <c r="E3" s="84"/>
      <c r="F3" s="84"/>
    </row>
    <row r="4" spans="1:6" ht="18" x14ac:dyDescent="0.25">
      <c r="B4" s="4"/>
      <c r="C4" s="4"/>
      <c r="D4" s="4"/>
      <c r="E4" s="5"/>
      <c r="F4" s="5"/>
    </row>
    <row r="5" spans="1:6" ht="18" customHeight="1" x14ac:dyDescent="0.25">
      <c r="A5" s="84" t="s">
        <v>4</v>
      </c>
      <c r="B5" s="84"/>
      <c r="C5" s="84"/>
      <c r="D5" s="84"/>
      <c r="E5" s="84"/>
      <c r="F5" s="84"/>
    </row>
    <row r="6" spans="1:6" ht="18" x14ac:dyDescent="0.25">
      <c r="A6" s="4"/>
      <c r="B6" s="4"/>
      <c r="C6" s="4"/>
      <c r="D6" s="4"/>
      <c r="E6" s="5"/>
      <c r="F6" s="5"/>
    </row>
    <row r="7" spans="1:6" ht="15.75" customHeight="1" x14ac:dyDescent="0.25">
      <c r="A7" s="84" t="s">
        <v>48</v>
      </c>
      <c r="B7" s="84"/>
      <c r="C7" s="84"/>
      <c r="D7" s="84"/>
      <c r="E7" s="84"/>
      <c r="F7" s="84"/>
    </row>
    <row r="8" spans="1:6" ht="18" x14ac:dyDescent="0.25">
      <c r="A8" s="4"/>
      <c r="B8" s="4"/>
      <c r="C8" s="4"/>
      <c r="D8" s="4"/>
      <c r="E8" s="5"/>
      <c r="F8" s="5"/>
    </row>
    <row r="9" spans="1:6" ht="25.5" x14ac:dyDescent="0.25">
      <c r="A9" s="16" t="s">
        <v>50</v>
      </c>
      <c r="B9" s="15" t="s">
        <v>32</v>
      </c>
      <c r="C9" s="16" t="s">
        <v>33</v>
      </c>
      <c r="D9" s="16" t="s">
        <v>30</v>
      </c>
      <c r="E9" s="16" t="s">
        <v>25</v>
      </c>
      <c r="F9" s="16" t="s">
        <v>31</v>
      </c>
    </row>
    <row r="10" spans="1:6" x14ac:dyDescent="0.25">
      <c r="A10" s="35" t="s">
        <v>0</v>
      </c>
      <c r="B10" s="68">
        <f>SUM(B12,B13,B15)</f>
        <v>416408.64999999997</v>
      </c>
      <c r="C10" s="69">
        <v>615000</v>
      </c>
      <c r="D10" s="69">
        <v>684000</v>
      </c>
      <c r="E10" s="69">
        <v>700000</v>
      </c>
      <c r="F10" s="69">
        <v>725000</v>
      </c>
    </row>
    <row r="11" spans="1:6" x14ac:dyDescent="0.25">
      <c r="A11" s="20" t="s">
        <v>79</v>
      </c>
      <c r="B11" s="69">
        <v>411890.24</v>
      </c>
      <c r="C11" s="69">
        <v>610000</v>
      </c>
      <c r="D11" s="69">
        <v>674000</v>
      </c>
      <c r="E11" s="69">
        <v>690000</v>
      </c>
      <c r="F11" s="69">
        <v>710000</v>
      </c>
    </row>
    <row r="12" spans="1:6" x14ac:dyDescent="0.25">
      <c r="A12" s="10" t="s">
        <v>80</v>
      </c>
      <c r="B12" s="66">
        <v>411890.24</v>
      </c>
      <c r="C12" s="66">
        <v>610000</v>
      </c>
      <c r="D12" s="66">
        <v>674000</v>
      </c>
      <c r="E12" s="66">
        <v>690000</v>
      </c>
      <c r="F12" s="66">
        <v>710000</v>
      </c>
    </row>
    <row r="13" spans="1:6" x14ac:dyDescent="0.25">
      <c r="A13" s="22" t="s">
        <v>78</v>
      </c>
      <c r="B13" s="77">
        <v>4146.79</v>
      </c>
      <c r="C13" s="77">
        <v>3500</v>
      </c>
      <c r="D13" s="77">
        <v>5000</v>
      </c>
      <c r="E13" s="77">
        <v>5000</v>
      </c>
      <c r="F13" s="77">
        <v>5000</v>
      </c>
    </row>
    <row r="14" spans="1:6" ht="16.5" customHeight="1" x14ac:dyDescent="0.25">
      <c r="A14" s="12" t="s">
        <v>81</v>
      </c>
      <c r="B14" s="65">
        <v>4146.79</v>
      </c>
      <c r="C14" s="66">
        <v>3500</v>
      </c>
      <c r="D14" s="66">
        <v>5000</v>
      </c>
      <c r="E14" s="66">
        <v>5000</v>
      </c>
      <c r="F14" s="66">
        <v>5000</v>
      </c>
    </row>
    <row r="15" spans="1:6" x14ac:dyDescent="0.25">
      <c r="A15" s="35" t="s">
        <v>103</v>
      </c>
      <c r="B15" s="78">
        <v>371.62</v>
      </c>
      <c r="C15" s="77">
        <v>1500</v>
      </c>
      <c r="D15" s="77">
        <v>5000</v>
      </c>
      <c r="E15" s="77">
        <v>5000</v>
      </c>
      <c r="F15" s="77">
        <v>10000</v>
      </c>
    </row>
    <row r="16" spans="1:6" x14ac:dyDescent="0.25">
      <c r="A16" s="10" t="s">
        <v>82</v>
      </c>
      <c r="B16" s="65">
        <v>371.62</v>
      </c>
      <c r="C16" s="66">
        <v>1500</v>
      </c>
      <c r="D16" s="66">
        <v>5000</v>
      </c>
      <c r="E16" s="66">
        <v>5000</v>
      </c>
      <c r="F16" s="66">
        <v>10000</v>
      </c>
    </row>
    <row r="19" spans="1:6" ht="15.75" customHeight="1" x14ac:dyDescent="0.25">
      <c r="A19" s="84" t="s">
        <v>49</v>
      </c>
      <c r="B19" s="84"/>
      <c r="C19" s="84"/>
      <c r="D19" s="84"/>
      <c r="E19" s="84"/>
      <c r="F19" s="84"/>
    </row>
    <row r="20" spans="1:6" ht="18" x14ac:dyDescent="0.25">
      <c r="A20" s="4"/>
      <c r="B20" s="4"/>
      <c r="C20" s="4"/>
      <c r="D20" s="4"/>
      <c r="E20" s="5"/>
      <c r="F20" s="5"/>
    </row>
    <row r="21" spans="1:6" ht="25.5" x14ac:dyDescent="0.25">
      <c r="A21" s="16" t="s">
        <v>50</v>
      </c>
      <c r="B21" s="15" t="s">
        <v>32</v>
      </c>
      <c r="C21" s="16" t="s">
        <v>33</v>
      </c>
      <c r="D21" s="16" t="s">
        <v>30</v>
      </c>
      <c r="E21" s="16" t="s">
        <v>25</v>
      </c>
      <c r="F21" s="16" t="s">
        <v>31</v>
      </c>
    </row>
    <row r="22" spans="1:6" x14ac:dyDescent="0.25">
      <c r="A22" s="35" t="s">
        <v>1</v>
      </c>
      <c r="B22" s="68">
        <v>413668.39</v>
      </c>
      <c r="C22" s="69">
        <v>615000</v>
      </c>
      <c r="D22" s="69">
        <v>684000</v>
      </c>
      <c r="E22" s="69">
        <v>700000</v>
      </c>
      <c r="F22" s="69">
        <v>725000</v>
      </c>
    </row>
    <row r="23" spans="1:6" ht="15.75" customHeight="1" x14ac:dyDescent="0.25">
      <c r="A23" s="20" t="s">
        <v>79</v>
      </c>
      <c r="B23" s="65">
        <v>412436.73</v>
      </c>
      <c r="C23" s="66">
        <v>610000</v>
      </c>
      <c r="D23" s="69">
        <v>674000</v>
      </c>
      <c r="E23" s="69">
        <v>690000</v>
      </c>
      <c r="F23" s="69">
        <v>710000</v>
      </c>
    </row>
    <row r="24" spans="1:6" x14ac:dyDescent="0.25">
      <c r="A24" s="10" t="s">
        <v>80</v>
      </c>
      <c r="B24" s="65">
        <v>412436.73</v>
      </c>
      <c r="C24" s="66">
        <v>610000</v>
      </c>
      <c r="D24" s="66">
        <v>674000</v>
      </c>
      <c r="E24" s="66">
        <v>690000</v>
      </c>
      <c r="F24" s="66">
        <v>710000</v>
      </c>
    </row>
    <row r="25" spans="1:6" x14ac:dyDescent="0.25">
      <c r="A25" s="22" t="s">
        <v>78</v>
      </c>
      <c r="B25" s="78">
        <v>860.04</v>
      </c>
      <c r="C25" s="77">
        <v>3500</v>
      </c>
      <c r="D25" s="77">
        <v>5000</v>
      </c>
      <c r="E25" s="77">
        <v>5000</v>
      </c>
      <c r="F25" s="77">
        <v>5000</v>
      </c>
    </row>
    <row r="26" spans="1:6" x14ac:dyDescent="0.25">
      <c r="A26" s="12" t="s">
        <v>81</v>
      </c>
      <c r="B26" s="65">
        <v>860.04</v>
      </c>
      <c r="C26" s="66">
        <v>3500</v>
      </c>
      <c r="D26" s="66">
        <v>5000</v>
      </c>
      <c r="E26" s="66">
        <v>5000</v>
      </c>
      <c r="F26" s="66">
        <v>5000</v>
      </c>
    </row>
    <row r="27" spans="1:6" x14ac:dyDescent="0.25">
      <c r="A27" s="35" t="s">
        <v>51</v>
      </c>
      <c r="B27" s="78">
        <v>371.62</v>
      </c>
      <c r="C27" s="77">
        <v>1500</v>
      </c>
      <c r="D27" s="77">
        <v>5000</v>
      </c>
      <c r="E27" s="77">
        <v>5000</v>
      </c>
      <c r="F27" s="77">
        <v>10000</v>
      </c>
    </row>
    <row r="28" spans="1:6" x14ac:dyDescent="0.25">
      <c r="A28" s="10" t="s">
        <v>82</v>
      </c>
      <c r="B28" s="76">
        <v>371.62</v>
      </c>
      <c r="C28" s="76">
        <v>1500</v>
      </c>
      <c r="D28" s="66">
        <v>5000</v>
      </c>
      <c r="E28" s="66">
        <v>5000</v>
      </c>
      <c r="F28" s="66">
        <v>10000</v>
      </c>
    </row>
  </sheetData>
  <mergeCells count="5">
    <mergeCell ref="A1:F1"/>
    <mergeCell ref="A3:F3"/>
    <mergeCell ref="A5:F5"/>
    <mergeCell ref="A7:F7"/>
    <mergeCell ref="A19:F19"/>
  </mergeCells>
  <pageMargins left="0.7" right="0.7" top="0.75" bottom="0.75" header="0.3" footer="0.3"/>
  <pageSetup paperSize="9" scale="8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13"/>
  <sheetViews>
    <sheetView workbookViewId="0">
      <selection activeCell="E19" sqref="E19"/>
    </sheetView>
  </sheetViews>
  <sheetFormatPr defaultRowHeight="15" x14ac:dyDescent="0.25"/>
  <cols>
    <col min="1" max="1" width="37.7109375" customWidth="1"/>
    <col min="2" max="6" width="25.28515625" customWidth="1"/>
  </cols>
  <sheetData>
    <row r="1" spans="1:6" ht="42" customHeight="1" x14ac:dyDescent="0.25">
      <c r="A1" s="84" t="s">
        <v>29</v>
      </c>
      <c r="B1" s="84"/>
      <c r="C1" s="84"/>
      <c r="D1" s="84"/>
      <c r="E1" s="84"/>
      <c r="F1" s="84"/>
    </row>
    <row r="2" spans="1:6" ht="18" customHeight="1" x14ac:dyDescent="0.25">
      <c r="A2" s="4"/>
      <c r="B2" s="4"/>
      <c r="C2" s="4"/>
      <c r="D2" s="4"/>
      <c r="E2" s="4"/>
      <c r="F2" s="4"/>
    </row>
    <row r="3" spans="1:6" ht="15.75" x14ac:dyDescent="0.25">
      <c r="A3" s="84" t="s">
        <v>17</v>
      </c>
      <c r="B3" s="84"/>
      <c r="C3" s="84"/>
      <c r="D3" s="84"/>
      <c r="E3" s="85"/>
      <c r="F3" s="85"/>
    </row>
    <row r="4" spans="1:6" ht="18" x14ac:dyDescent="0.25">
      <c r="A4" s="4"/>
      <c r="B4" s="4"/>
      <c r="C4" s="4"/>
      <c r="D4" s="4"/>
      <c r="E4" s="5"/>
      <c r="F4" s="5"/>
    </row>
    <row r="5" spans="1:6" ht="18" customHeight="1" x14ac:dyDescent="0.25">
      <c r="A5" s="84" t="s">
        <v>4</v>
      </c>
      <c r="B5" s="86"/>
      <c r="C5" s="86"/>
      <c r="D5" s="86"/>
      <c r="E5" s="86"/>
      <c r="F5" s="86"/>
    </row>
    <row r="6" spans="1:6" ht="18" x14ac:dyDescent="0.25">
      <c r="A6" s="4"/>
      <c r="B6" s="4"/>
      <c r="C6" s="4"/>
      <c r="D6" s="4"/>
      <c r="E6" s="5"/>
      <c r="F6" s="5"/>
    </row>
    <row r="7" spans="1:6" ht="15.75" x14ac:dyDescent="0.25">
      <c r="A7" s="84" t="s">
        <v>12</v>
      </c>
      <c r="B7" s="104"/>
      <c r="C7" s="104"/>
      <c r="D7" s="104"/>
      <c r="E7" s="104"/>
      <c r="F7" s="104"/>
    </row>
    <row r="8" spans="1:6" ht="18" x14ac:dyDescent="0.25">
      <c r="A8" s="4"/>
      <c r="B8" s="4"/>
      <c r="C8" s="4"/>
      <c r="D8" s="4"/>
      <c r="E8" s="5"/>
      <c r="F8" s="5"/>
    </row>
    <row r="9" spans="1:6" ht="25.5" x14ac:dyDescent="0.25">
      <c r="A9" s="16" t="s">
        <v>50</v>
      </c>
      <c r="B9" s="15" t="s">
        <v>32</v>
      </c>
      <c r="C9" s="16" t="s">
        <v>33</v>
      </c>
      <c r="D9" s="16" t="s">
        <v>30</v>
      </c>
      <c r="E9" s="16" t="s">
        <v>25</v>
      </c>
      <c r="F9" s="16" t="s">
        <v>31</v>
      </c>
    </row>
    <row r="10" spans="1:6" ht="15.75" customHeight="1" x14ac:dyDescent="0.25">
      <c r="A10" s="8" t="s">
        <v>13</v>
      </c>
      <c r="B10" s="65">
        <v>413668.39</v>
      </c>
      <c r="C10" s="66">
        <v>615000</v>
      </c>
      <c r="D10" s="66">
        <v>684000</v>
      </c>
      <c r="E10" s="66">
        <v>700000</v>
      </c>
      <c r="F10" s="66">
        <v>725000</v>
      </c>
    </row>
    <row r="11" spans="1:6" ht="15.75" customHeight="1" x14ac:dyDescent="0.25">
      <c r="A11" s="8" t="s">
        <v>83</v>
      </c>
      <c r="B11" s="65">
        <v>413668.39</v>
      </c>
      <c r="C11" s="66">
        <v>615000</v>
      </c>
      <c r="D11" s="66">
        <v>684000</v>
      </c>
      <c r="E11" s="66">
        <v>700000</v>
      </c>
      <c r="F11" s="66">
        <v>725000</v>
      </c>
    </row>
    <row r="12" spans="1:6" x14ac:dyDescent="0.25">
      <c r="A12" s="14" t="s">
        <v>84</v>
      </c>
      <c r="B12" s="65">
        <v>413668.39</v>
      </c>
      <c r="C12" s="66">
        <v>615000</v>
      </c>
      <c r="D12" s="66">
        <v>684000</v>
      </c>
      <c r="E12" s="66">
        <v>700000</v>
      </c>
      <c r="F12" s="66">
        <v>725000</v>
      </c>
    </row>
    <row r="13" spans="1:6" x14ac:dyDescent="0.25">
      <c r="A13" s="13" t="s">
        <v>85</v>
      </c>
      <c r="B13" s="65">
        <v>413668.39</v>
      </c>
      <c r="C13" s="66">
        <v>615000</v>
      </c>
      <c r="D13" s="66">
        <v>684000</v>
      </c>
      <c r="E13" s="66">
        <v>700000</v>
      </c>
      <c r="F13" s="66">
        <v>725000</v>
      </c>
    </row>
  </sheetData>
  <mergeCells count="4">
    <mergeCell ref="A1:F1"/>
    <mergeCell ref="A3:F3"/>
    <mergeCell ref="A5:F5"/>
    <mergeCell ref="A7:F7"/>
  </mergeCells>
  <pageMargins left="0.7" right="0.7" top="0.75" bottom="0.75" header="0.3" footer="0.3"/>
  <pageSetup paperSize="9" scale="7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14"/>
  <sheetViews>
    <sheetView workbookViewId="0">
      <selection activeCell="E24" sqref="E24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8" width="25.28515625" customWidth="1"/>
  </cols>
  <sheetData>
    <row r="1" spans="1:8" ht="42" customHeight="1" x14ac:dyDescent="0.25">
      <c r="A1" s="84" t="s">
        <v>29</v>
      </c>
      <c r="B1" s="84"/>
      <c r="C1" s="84"/>
      <c r="D1" s="84"/>
      <c r="E1" s="84"/>
      <c r="F1" s="84"/>
      <c r="G1" s="84"/>
      <c r="H1" s="84"/>
    </row>
    <row r="2" spans="1:8" ht="18" customHeight="1" x14ac:dyDescent="0.25">
      <c r="A2" s="4"/>
      <c r="B2" s="4"/>
      <c r="C2" s="4"/>
      <c r="D2" s="4"/>
      <c r="E2" s="4"/>
      <c r="F2" s="4"/>
      <c r="G2" s="4"/>
      <c r="H2" s="4"/>
    </row>
    <row r="3" spans="1:8" ht="15.75" customHeight="1" x14ac:dyDescent="0.25">
      <c r="A3" s="84" t="s">
        <v>17</v>
      </c>
      <c r="B3" s="84"/>
      <c r="C3" s="84"/>
      <c r="D3" s="84"/>
      <c r="E3" s="84"/>
      <c r="F3" s="84"/>
      <c r="G3" s="84"/>
      <c r="H3" s="84"/>
    </row>
    <row r="4" spans="1:8" ht="18" x14ac:dyDescent="0.25">
      <c r="A4" s="4"/>
      <c r="B4" s="4"/>
      <c r="C4" s="4"/>
      <c r="D4" s="4"/>
      <c r="E4" s="4"/>
      <c r="F4" s="4"/>
      <c r="G4" s="5"/>
      <c r="H4" s="5"/>
    </row>
    <row r="5" spans="1:8" ht="18" customHeight="1" x14ac:dyDescent="0.25">
      <c r="A5" s="84" t="s">
        <v>56</v>
      </c>
      <c r="B5" s="84"/>
      <c r="C5" s="84"/>
      <c r="D5" s="84"/>
      <c r="E5" s="84"/>
      <c r="F5" s="84"/>
      <c r="G5" s="84"/>
      <c r="H5" s="84"/>
    </row>
    <row r="6" spans="1:8" ht="18" x14ac:dyDescent="0.25">
      <c r="A6" s="4"/>
      <c r="B6" s="4"/>
      <c r="C6" s="4"/>
      <c r="D6" s="4"/>
      <c r="E6" s="4"/>
      <c r="F6" s="4"/>
      <c r="G6" s="5"/>
      <c r="H6" s="5"/>
    </row>
    <row r="7" spans="1:8" ht="25.5" x14ac:dyDescent="0.25">
      <c r="A7" s="16" t="s">
        <v>5</v>
      </c>
      <c r="B7" s="15" t="s">
        <v>6</v>
      </c>
      <c r="C7" s="15" t="s">
        <v>28</v>
      </c>
      <c r="D7" s="15" t="s">
        <v>32</v>
      </c>
      <c r="E7" s="16" t="s">
        <v>33</v>
      </c>
      <c r="F7" s="16" t="s">
        <v>30</v>
      </c>
      <c r="G7" s="16" t="s">
        <v>25</v>
      </c>
      <c r="H7" s="16" t="s">
        <v>31</v>
      </c>
    </row>
    <row r="8" spans="1:8" x14ac:dyDescent="0.25">
      <c r="A8" s="33"/>
      <c r="B8" s="34"/>
      <c r="C8" s="32" t="s">
        <v>58</v>
      </c>
      <c r="D8" s="64">
        <v>0</v>
      </c>
      <c r="E8" s="64">
        <v>0</v>
      </c>
      <c r="F8" s="64">
        <v>0</v>
      </c>
      <c r="G8" s="64">
        <v>0</v>
      </c>
      <c r="H8" s="64">
        <v>0</v>
      </c>
    </row>
    <row r="9" spans="1:8" ht="25.5" x14ac:dyDescent="0.25">
      <c r="A9" s="8">
        <v>8</v>
      </c>
      <c r="B9" s="8"/>
      <c r="C9" s="8" t="s">
        <v>14</v>
      </c>
      <c r="D9" s="64">
        <v>0</v>
      </c>
      <c r="E9" s="64">
        <v>0</v>
      </c>
      <c r="F9" s="64">
        <v>0</v>
      </c>
      <c r="G9" s="64">
        <v>0</v>
      </c>
      <c r="H9" s="64">
        <v>0</v>
      </c>
    </row>
    <row r="10" spans="1:8" x14ac:dyDescent="0.25">
      <c r="A10" s="8"/>
      <c r="B10" s="12">
        <v>84</v>
      </c>
      <c r="C10" s="12" t="s">
        <v>21</v>
      </c>
      <c r="D10" s="64">
        <v>0</v>
      </c>
      <c r="E10" s="64">
        <v>0</v>
      </c>
      <c r="F10" s="64">
        <v>0</v>
      </c>
      <c r="G10" s="64">
        <v>0</v>
      </c>
      <c r="H10" s="64">
        <v>0</v>
      </c>
    </row>
    <row r="11" spans="1:8" x14ac:dyDescent="0.25">
      <c r="A11" s="8"/>
      <c r="B11" s="12"/>
      <c r="C11" s="36"/>
      <c r="D11" s="64">
        <v>0</v>
      </c>
      <c r="E11" s="64">
        <v>0</v>
      </c>
      <c r="F11" s="64">
        <v>0</v>
      </c>
      <c r="G11" s="64">
        <v>0</v>
      </c>
      <c r="H11" s="64">
        <v>0</v>
      </c>
    </row>
    <row r="12" spans="1:8" x14ac:dyDescent="0.25">
      <c r="A12" s="8"/>
      <c r="B12" s="12"/>
      <c r="C12" s="32" t="s">
        <v>61</v>
      </c>
      <c r="D12" s="64">
        <v>0</v>
      </c>
      <c r="E12" s="64">
        <v>0</v>
      </c>
      <c r="F12" s="64">
        <v>0</v>
      </c>
      <c r="G12" s="64">
        <v>0</v>
      </c>
      <c r="H12" s="64">
        <v>0</v>
      </c>
    </row>
    <row r="13" spans="1:8" ht="25.5" x14ac:dyDescent="0.25">
      <c r="A13" s="11">
        <v>5</v>
      </c>
      <c r="B13" s="11"/>
      <c r="C13" s="20" t="s">
        <v>15</v>
      </c>
      <c r="D13" s="64">
        <v>0</v>
      </c>
      <c r="E13" s="64">
        <v>0</v>
      </c>
      <c r="F13" s="64">
        <v>0</v>
      </c>
      <c r="G13" s="64">
        <v>0</v>
      </c>
      <c r="H13" s="64">
        <v>0</v>
      </c>
    </row>
    <row r="14" spans="1:8" ht="25.5" x14ac:dyDescent="0.25">
      <c r="A14" s="12"/>
      <c r="B14" s="12">
        <v>54</v>
      </c>
      <c r="C14" s="21" t="s">
        <v>22</v>
      </c>
      <c r="D14" s="64">
        <v>0</v>
      </c>
      <c r="E14" s="64">
        <v>0</v>
      </c>
      <c r="F14" s="64">
        <v>0</v>
      </c>
      <c r="G14" s="64">
        <v>0</v>
      </c>
      <c r="H14" s="64">
        <v>0</v>
      </c>
    </row>
  </sheetData>
  <mergeCells count="3">
    <mergeCell ref="A1:H1"/>
    <mergeCell ref="A3:H3"/>
    <mergeCell ref="A5:H5"/>
  </mergeCells>
  <pageMargins left="0.7" right="0.7" top="0.75" bottom="0.75" header="0.3" footer="0.3"/>
  <pageSetup paperSize="9" scale="7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F16"/>
  <sheetViews>
    <sheetView workbookViewId="0">
      <selection activeCell="A16" sqref="A16"/>
    </sheetView>
  </sheetViews>
  <sheetFormatPr defaultRowHeight="15" x14ac:dyDescent="0.25"/>
  <cols>
    <col min="1" max="6" width="25.28515625" customWidth="1"/>
  </cols>
  <sheetData>
    <row r="1" spans="1:6" ht="42" customHeight="1" x14ac:dyDescent="0.25">
      <c r="A1" s="84" t="s">
        <v>29</v>
      </c>
      <c r="B1" s="84"/>
      <c r="C1" s="84"/>
      <c r="D1" s="84"/>
      <c r="E1" s="84"/>
      <c r="F1" s="84"/>
    </row>
    <row r="2" spans="1:6" ht="18" customHeight="1" x14ac:dyDescent="0.25">
      <c r="A2" s="4"/>
      <c r="B2" s="4"/>
      <c r="C2" s="4"/>
      <c r="D2" s="4"/>
      <c r="E2" s="4"/>
      <c r="F2" s="4"/>
    </row>
    <row r="3" spans="1:6" ht="15.75" customHeight="1" x14ac:dyDescent="0.25">
      <c r="A3" s="84" t="s">
        <v>17</v>
      </c>
      <c r="B3" s="84"/>
      <c r="C3" s="84"/>
      <c r="D3" s="84"/>
      <c r="E3" s="84"/>
      <c r="F3" s="84"/>
    </row>
    <row r="4" spans="1:6" ht="18" x14ac:dyDescent="0.25">
      <c r="A4" s="4"/>
      <c r="B4" s="4"/>
      <c r="C4" s="4"/>
      <c r="D4" s="4"/>
      <c r="E4" s="5"/>
      <c r="F4" s="5"/>
    </row>
    <row r="5" spans="1:6" ht="18" customHeight="1" x14ac:dyDescent="0.25">
      <c r="A5" s="84" t="s">
        <v>57</v>
      </c>
      <c r="B5" s="84"/>
      <c r="C5" s="84"/>
      <c r="D5" s="84"/>
      <c r="E5" s="84"/>
      <c r="F5" s="84"/>
    </row>
    <row r="6" spans="1:6" ht="18" x14ac:dyDescent="0.25">
      <c r="A6" s="4"/>
      <c r="B6" s="4"/>
      <c r="C6" s="4"/>
      <c r="D6" s="4"/>
      <c r="E6" s="5"/>
      <c r="F6" s="5"/>
    </row>
    <row r="7" spans="1:6" ht="25.5" x14ac:dyDescent="0.25">
      <c r="A7" s="15" t="s">
        <v>50</v>
      </c>
      <c r="B7" s="15" t="s">
        <v>32</v>
      </c>
      <c r="C7" s="16" t="s">
        <v>33</v>
      </c>
      <c r="D7" s="16" t="s">
        <v>30</v>
      </c>
      <c r="E7" s="16" t="s">
        <v>25</v>
      </c>
      <c r="F7" s="16" t="s">
        <v>31</v>
      </c>
    </row>
    <row r="8" spans="1:6" x14ac:dyDescent="0.25">
      <c r="A8" s="8" t="s">
        <v>58</v>
      </c>
      <c r="B8" s="65">
        <v>0</v>
      </c>
      <c r="C8" s="65">
        <v>0</v>
      </c>
      <c r="D8" s="65">
        <v>0</v>
      </c>
      <c r="E8" s="65">
        <v>0</v>
      </c>
      <c r="F8" s="65">
        <v>0</v>
      </c>
    </row>
    <row r="9" spans="1:6" ht="25.5" x14ac:dyDescent="0.25">
      <c r="A9" s="8" t="s">
        <v>59</v>
      </c>
      <c r="B9" s="65">
        <v>0</v>
      </c>
      <c r="C9" s="65">
        <v>0</v>
      </c>
      <c r="D9" s="65">
        <v>0</v>
      </c>
      <c r="E9" s="65">
        <v>0</v>
      </c>
      <c r="F9" s="65">
        <v>0</v>
      </c>
    </row>
    <row r="10" spans="1:6" ht="25.5" x14ac:dyDescent="0.25">
      <c r="A10" s="14" t="s">
        <v>60</v>
      </c>
      <c r="B10" s="65">
        <v>0</v>
      </c>
      <c r="C10" s="65">
        <v>0</v>
      </c>
      <c r="D10" s="65">
        <v>0</v>
      </c>
      <c r="E10" s="65">
        <v>0</v>
      </c>
      <c r="F10" s="65">
        <v>0</v>
      </c>
    </row>
    <row r="11" spans="1:6" x14ac:dyDescent="0.25">
      <c r="A11" s="14"/>
      <c r="B11" s="65">
        <v>0</v>
      </c>
      <c r="C11" s="65">
        <v>0</v>
      </c>
      <c r="D11" s="65">
        <v>0</v>
      </c>
      <c r="E11" s="65">
        <v>0</v>
      </c>
      <c r="F11" s="65">
        <v>0</v>
      </c>
    </row>
    <row r="12" spans="1:6" x14ac:dyDescent="0.25">
      <c r="A12" s="8" t="s">
        <v>61</v>
      </c>
      <c r="B12" s="65">
        <v>0</v>
      </c>
      <c r="C12" s="65">
        <v>0</v>
      </c>
      <c r="D12" s="65">
        <v>0</v>
      </c>
      <c r="E12" s="65">
        <v>0</v>
      </c>
      <c r="F12" s="65">
        <v>0</v>
      </c>
    </row>
    <row r="13" spans="1:6" x14ac:dyDescent="0.25">
      <c r="A13" s="20" t="s">
        <v>52</v>
      </c>
      <c r="B13" s="65">
        <v>0</v>
      </c>
      <c r="C13" s="65">
        <v>0</v>
      </c>
      <c r="D13" s="65">
        <v>0</v>
      </c>
      <c r="E13" s="65">
        <v>0</v>
      </c>
      <c r="F13" s="65">
        <v>0</v>
      </c>
    </row>
    <row r="14" spans="1:6" x14ac:dyDescent="0.25">
      <c r="A14" s="10" t="s">
        <v>53</v>
      </c>
      <c r="B14" s="65">
        <v>0</v>
      </c>
      <c r="C14" s="65">
        <v>0</v>
      </c>
      <c r="D14" s="65">
        <v>0</v>
      </c>
      <c r="E14" s="65">
        <v>0</v>
      </c>
      <c r="F14" s="65">
        <v>0</v>
      </c>
    </row>
    <row r="15" spans="1:6" x14ac:dyDescent="0.25">
      <c r="A15" s="20" t="s">
        <v>54</v>
      </c>
      <c r="B15" s="65">
        <v>0</v>
      </c>
      <c r="C15" s="65">
        <v>0</v>
      </c>
      <c r="D15" s="65">
        <v>0</v>
      </c>
      <c r="E15" s="65">
        <v>0</v>
      </c>
      <c r="F15" s="65">
        <v>0</v>
      </c>
    </row>
    <row r="16" spans="1:6" x14ac:dyDescent="0.25">
      <c r="A16" s="10" t="s">
        <v>55</v>
      </c>
      <c r="B16" s="65">
        <v>0</v>
      </c>
      <c r="C16" s="65">
        <v>0</v>
      </c>
      <c r="D16" s="65">
        <v>0</v>
      </c>
      <c r="E16" s="65">
        <v>0</v>
      </c>
      <c r="F16" s="65">
        <v>0</v>
      </c>
    </row>
  </sheetData>
  <mergeCells count="3">
    <mergeCell ref="A1:F1"/>
    <mergeCell ref="A3:F3"/>
    <mergeCell ref="A5:F5"/>
  </mergeCells>
  <pageMargins left="0.7" right="0.7" top="0.75" bottom="0.75" header="0.3" footer="0.3"/>
  <pageSetup paperSize="9" scale="8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I24"/>
  <sheetViews>
    <sheetView workbookViewId="0">
      <selection activeCell="E13" sqref="E13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8.7109375" customWidth="1"/>
    <col min="4" max="4" width="30" customWidth="1"/>
    <col min="5" max="9" width="25.28515625" customWidth="1"/>
  </cols>
  <sheetData>
    <row r="1" spans="1:9" ht="42" customHeight="1" x14ac:dyDescent="0.25">
      <c r="A1" s="84" t="s">
        <v>29</v>
      </c>
      <c r="B1" s="84"/>
      <c r="C1" s="84"/>
      <c r="D1" s="84"/>
      <c r="E1" s="84"/>
      <c r="F1" s="84"/>
      <c r="G1" s="84"/>
      <c r="H1" s="84"/>
      <c r="I1" s="84"/>
    </row>
    <row r="2" spans="1:9" ht="18" x14ac:dyDescent="0.25">
      <c r="A2" s="4"/>
      <c r="B2" s="4"/>
      <c r="C2" s="4"/>
      <c r="D2" s="4"/>
      <c r="E2" s="4"/>
      <c r="F2" s="4"/>
      <c r="G2" s="4"/>
      <c r="H2" s="5"/>
      <c r="I2" s="5"/>
    </row>
    <row r="3" spans="1:9" ht="18" customHeight="1" x14ac:dyDescent="0.25">
      <c r="A3" s="84" t="s">
        <v>16</v>
      </c>
      <c r="B3" s="86"/>
      <c r="C3" s="86"/>
      <c r="D3" s="86"/>
      <c r="E3" s="86"/>
      <c r="F3" s="86"/>
      <c r="G3" s="86"/>
      <c r="H3" s="86"/>
      <c r="I3" s="86"/>
    </row>
    <row r="4" spans="1:9" ht="18" x14ac:dyDescent="0.25">
      <c r="A4" s="4"/>
      <c r="B4" s="4"/>
      <c r="C4" s="4"/>
      <c r="D4" s="4"/>
      <c r="E4" s="4"/>
      <c r="F4" s="4"/>
      <c r="G4" s="4"/>
      <c r="H4" s="5"/>
      <c r="I4" s="5"/>
    </row>
    <row r="5" spans="1:9" ht="25.5" x14ac:dyDescent="0.25">
      <c r="A5" s="105" t="s">
        <v>18</v>
      </c>
      <c r="B5" s="106"/>
      <c r="C5" s="107"/>
      <c r="D5" s="15" t="s">
        <v>19</v>
      </c>
      <c r="E5" s="15" t="s">
        <v>32</v>
      </c>
      <c r="F5" s="16" t="s">
        <v>33</v>
      </c>
      <c r="G5" s="16" t="s">
        <v>30</v>
      </c>
      <c r="H5" s="16" t="s">
        <v>25</v>
      </c>
      <c r="I5" s="16" t="s">
        <v>31</v>
      </c>
    </row>
    <row r="6" spans="1:9" x14ac:dyDescent="0.25">
      <c r="A6" s="114" t="s">
        <v>86</v>
      </c>
      <c r="B6" s="115"/>
      <c r="C6" s="116"/>
      <c r="D6" s="24" t="s">
        <v>92</v>
      </c>
      <c r="E6" s="65">
        <v>413668.39</v>
      </c>
      <c r="F6" s="66">
        <v>615000</v>
      </c>
      <c r="G6" s="66">
        <v>684000</v>
      </c>
      <c r="H6" s="66">
        <v>700000</v>
      </c>
      <c r="I6" s="66">
        <v>725000</v>
      </c>
    </row>
    <row r="7" spans="1:9" ht="25.5" x14ac:dyDescent="0.25">
      <c r="A7" s="114" t="s">
        <v>87</v>
      </c>
      <c r="B7" s="115"/>
      <c r="C7" s="116"/>
      <c r="D7" s="24" t="s">
        <v>93</v>
      </c>
      <c r="E7" s="65">
        <v>407747.1</v>
      </c>
      <c r="F7" s="66">
        <v>603000</v>
      </c>
      <c r="G7" s="66">
        <v>660000</v>
      </c>
      <c r="H7" s="66">
        <v>680000</v>
      </c>
      <c r="I7" s="66">
        <v>700000</v>
      </c>
    </row>
    <row r="8" spans="1:9" x14ac:dyDescent="0.25">
      <c r="A8" s="108" t="s">
        <v>88</v>
      </c>
      <c r="B8" s="109"/>
      <c r="C8" s="110"/>
      <c r="D8" s="31" t="s">
        <v>89</v>
      </c>
      <c r="E8" s="65">
        <v>407747.1</v>
      </c>
      <c r="F8" s="66">
        <v>603000</v>
      </c>
      <c r="G8" s="66">
        <v>660000</v>
      </c>
      <c r="H8" s="66">
        <v>680000</v>
      </c>
      <c r="I8" s="75">
        <v>700000</v>
      </c>
    </row>
    <row r="9" spans="1:9" x14ac:dyDescent="0.25">
      <c r="A9" s="111">
        <v>3</v>
      </c>
      <c r="B9" s="112"/>
      <c r="C9" s="113"/>
      <c r="D9" s="23" t="s">
        <v>9</v>
      </c>
      <c r="E9" s="65">
        <v>407747.1</v>
      </c>
      <c r="F9" s="66">
        <v>603000</v>
      </c>
      <c r="G9" s="66">
        <v>660000</v>
      </c>
      <c r="H9" s="66">
        <v>680000</v>
      </c>
      <c r="I9" s="75">
        <v>700000</v>
      </c>
    </row>
    <row r="10" spans="1:9" x14ac:dyDescent="0.25">
      <c r="A10" s="117">
        <v>31</v>
      </c>
      <c r="B10" s="118"/>
      <c r="C10" s="119"/>
      <c r="D10" s="23" t="s">
        <v>10</v>
      </c>
      <c r="E10" s="65">
        <v>329983.34999999998</v>
      </c>
      <c r="F10" s="66">
        <v>464000</v>
      </c>
      <c r="G10" s="66">
        <v>506000</v>
      </c>
      <c r="H10" s="66">
        <v>516000</v>
      </c>
      <c r="I10" s="75">
        <v>530000</v>
      </c>
    </row>
    <row r="11" spans="1:9" x14ac:dyDescent="0.25">
      <c r="A11" s="117">
        <v>32</v>
      </c>
      <c r="B11" s="118"/>
      <c r="C11" s="119"/>
      <c r="D11" s="23" t="s">
        <v>20</v>
      </c>
      <c r="E11" s="65">
        <v>76460.479999999996</v>
      </c>
      <c r="F11" s="66">
        <v>136000</v>
      </c>
      <c r="G11" s="66">
        <v>152000</v>
      </c>
      <c r="H11" s="66">
        <v>162000</v>
      </c>
      <c r="I11" s="75">
        <v>167000</v>
      </c>
    </row>
    <row r="12" spans="1:9" ht="14.25" customHeight="1" x14ac:dyDescent="0.25">
      <c r="A12" s="50">
        <v>34</v>
      </c>
      <c r="B12" s="51"/>
      <c r="C12" s="52"/>
      <c r="D12" s="23" t="s">
        <v>90</v>
      </c>
      <c r="E12" s="65">
        <v>1303.27</v>
      </c>
      <c r="F12" s="66">
        <v>3000</v>
      </c>
      <c r="G12" s="66">
        <v>2000</v>
      </c>
      <c r="H12" s="66">
        <v>2000</v>
      </c>
      <c r="I12" s="75">
        <v>3000</v>
      </c>
    </row>
    <row r="13" spans="1:9" ht="36" customHeight="1" x14ac:dyDescent="0.25">
      <c r="A13" s="114" t="s">
        <v>91</v>
      </c>
      <c r="B13" s="115"/>
      <c r="C13" s="116"/>
      <c r="D13" s="67" t="s">
        <v>98</v>
      </c>
      <c r="E13" s="78">
        <v>4689.63</v>
      </c>
      <c r="F13" s="77">
        <v>7000</v>
      </c>
      <c r="G13" s="77">
        <v>14000</v>
      </c>
      <c r="H13" s="77">
        <v>10000</v>
      </c>
      <c r="I13" s="77">
        <v>10000</v>
      </c>
    </row>
    <row r="14" spans="1:9" ht="14.25" customHeight="1" x14ac:dyDescent="0.25">
      <c r="A14" s="108" t="s">
        <v>88</v>
      </c>
      <c r="B14" s="109"/>
      <c r="C14" s="110"/>
      <c r="D14" s="31" t="s">
        <v>89</v>
      </c>
      <c r="E14" s="65">
        <v>4689.63</v>
      </c>
      <c r="F14" s="66">
        <v>7000</v>
      </c>
      <c r="G14" s="66">
        <v>14000</v>
      </c>
      <c r="H14" s="66">
        <v>10000</v>
      </c>
      <c r="I14" s="66">
        <v>10000</v>
      </c>
    </row>
    <row r="15" spans="1:9" ht="25.5" x14ac:dyDescent="0.25">
      <c r="A15" s="111">
        <v>4</v>
      </c>
      <c r="B15" s="112"/>
      <c r="C15" s="113"/>
      <c r="D15" s="23" t="s">
        <v>11</v>
      </c>
      <c r="E15" s="65">
        <v>4689.63</v>
      </c>
      <c r="F15" s="66">
        <v>7000</v>
      </c>
      <c r="G15" s="66">
        <v>14000</v>
      </c>
      <c r="H15" s="66">
        <v>10000</v>
      </c>
      <c r="I15" s="75">
        <v>10000</v>
      </c>
    </row>
    <row r="16" spans="1:9" ht="25.5" customHeight="1" x14ac:dyDescent="0.25">
      <c r="A16" s="117">
        <v>42</v>
      </c>
      <c r="B16" s="118"/>
      <c r="C16" s="119"/>
      <c r="D16" s="23" t="s">
        <v>27</v>
      </c>
      <c r="E16" s="65">
        <v>4689.63</v>
      </c>
      <c r="F16" s="66">
        <v>7000</v>
      </c>
      <c r="G16" s="66">
        <v>14000</v>
      </c>
      <c r="H16" s="66">
        <v>10000</v>
      </c>
      <c r="I16" s="75">
        <v>10000</v>
      </c>
    </row>
    <row r="17" spans="1:9" ht="24" customHeight="1" x14ac:dyDescent="0.25">
      <c r="A17" s="114" t="s">
        <v>96</v>
      </c>
      <c r="B17" s="115"/>
      <c r="C17" s="116"/>
      <c r="D17" s="24" t="s">
        <v>97</v>
      </c>
      <c r="E17" s="78">
        <v>860.04</v>
      </c>
      <c r="F17" s="77">
        <v>3500</v>
      </c>
      <c r="G17" s="77">
        <v>5000</v>
      </c>
      <c r="H17" s="77">
        <v>5000</v>
      </c>
      <c r="I17" s="79">
        <v>5000</v>
      </c>
    </row>
    <row r="18" spans="1:9" ht="15" customHeight="1" x14ac:dyDescent="0.25">
      <c r="A18" s="108" t="s">
        <v>94</v>
      </c>
      <c r="B18" s="109"/>
      <c r="C18" s="110"/>
      <c r="D18" s="31" t="s">
        <v>95</v>
      </c>
      <c r="E18" s="65">
        <v>860.04</v>
      </c>
      <c r="F18" s="66">
        <v>3500</v>
      </c>
      <c r="G18" s="66">
        <v>5000</v>
      </c>
      <c r="H18" s="66">
        <v>5000</v>
      </c>
      <c r="I18" s="75">
        <v>5000</v>
      </c>
    </row>
    <row r="19" spans="1:9" x14ac:dyDescent="0.25">
      <c r="A19" s="111">
        <v>3</v>
      </c>
      <c r="B19" s="112"/>
      <c r="C19" s="113"/>
      <c r="D19" s="23" t="s">
        <v>9</v>
      </c>
      <c r="E19" s="65">
        <v>860.04</v>
      </c>
      <c r="F19" s="66">
        <v>3500</v>
      </c>
      <c r="G19" s="66">
        <v>5000</v>
      </c>
      <c r="H19" s="66">
        <v>5000</v>
      </c>
      <c r="I19" s="75">
        <v>5000</v>
      </c>
    </row>
    <row r="20" spans="1:9" x14ac:dyDescent="0.25">
      <c r="A20" s="117">
        <v>32</v>
      </c>
      <c r="B20" s="118"/>
      <c r="C20" s="119"/>
      <c r="D20" s="23" t="s">
        <v>20</v>
      </c>
      <c r="E20" s="65">
        <v>860.04</v>
      </c>
      <c r="F20" s="66">
        <v>3500</v>
      </c>
      <c r="G20" s="66">
        <v>5000</v>
      </c>
      <c r="H20" s="66">
        <v>5000</v>
      </c>
      <c r="I20" s="75">
        <v>5000</v>
      </c>
    </row>
    <row r="21" spans="1:9" x14ac:dyDescent="0.25">
      <c r="A21" s="114" t="s">
        <v>99</v>
      </c>
      <c r="B21" s="115"/>
      <c r="C21" s="116"/>
      <c r="D21" s="24" t="s">
        <v>100</v>
      </c>
      <c r="E21" s="78">
        <v>371.62</v>
      </c>
      <c r="F21" s="77">
        <v>1500</v>
      </c>
      <c r="G21" s="77">
        <v>5000</v>
      </c>
      <c r="H21" s="77">
        <v>5000</v>
      </c>
      <c r="I21" s="79">
        <v>10000</v>
      </c>
    </row>
    <row r="22" spans="1:9" x14ac:dyDescent="0.25">
      <c r="A22" s="108" t="s">
        <v>101</v>
      </c>
      <c r="B22" s="109"/>
      <c r="C22" s="110"/>
      <c r="D22" s="31" t="s">
        <v>102</v>
      </c>
      <c r="E22" s="65">
        <v>371.62</v>
      </c>
      <c r="F22" s="66">
        <v>1500</v>
      </c>
      <c r="G22" s="66">
        <v>5000</v>
      </c>
      <c r="H22" s="66">
        <v>5000</v>
      </c>
      <c r="I22" s="75">
        <v>10000</v>
      </c>
    </row>
    <row r="23" spans="1:9" x14ac:dyDescent="0.25">
      <c r="A23" s="111">
        <v>3</v>
      </c>
      <c r="B23" s="112"/>
      <c r="C23" s="113"/>
      <c r="D23" s="23" t="s">
        <v>9</v>
      </c>
      <c r="E23" s="65">
        <v>371.62</v>
      </c>
      <c r="F23" s="66">
        <v>1500</v>
      </c>
      <c r="G23" s="66">
        <v>5000</v>
      </c>
      <c r="H23" s="66">
        <v>5000</v>
      </c>
      <c r="I23" s="75">
        <v>10000</v>
      </c>
    </row>
    <row r="24" spans="1:9" x14ac:dyDescent="0.25">
      <c r="A24" s="117">
        <v>32</v>
      </c>
      <c r="B24" s="118"/>
      <c r="C24" s="119"/>
      <c r="D24" s="23" t="s">
        <v>20</v>
      </c>
      <c r="E24" s="65">
        <v>371.62</v>
      </c>
      <c r="F24" s="66">
        <v>1500</v>
      </c>
      <c r="G24" s="66">
        <v>5000</v>
      </c>
      <c r="H24" s="66">
        <v>5000</v>
      </c>
      <c r="I24" s="75">
        <v>10000</v>
      </c>
    </row>
  </sheetData>
  <mergeCells count="21">
    <mergeCell ref="A21:C21"/>
    <mergeCell ref="A22:C22"/>
    <mergeCell ref="A23:C23"/>
    <mergeCell ref="A24:C24"/>
    <mergeCell ref="A6:C6"/>
    <mergeCell ref="A7:C7"/>
    <mergeCell ref="A11:C11"/>
    <mergeCell ref="A10:C10"/>
    <mergeCell ref="A16:C16"/>
    <mergeCell ref="A19:C19"/>
    <mergeCell ref="A20:C20"/>
    <mergeCell ref="A13:C13"/>
    <mergeCell ref="A14:C14"/>
    <mergeCell ref="A15:C15"/>
    <mergeCell ref="A17:C17"/>
    <mergeCell ref="A18:C18"/>
    <mergeCell ref="A1:I1"/>
    <mergeCell ref="A3:I3"/>
    <mergeCell ref="A5:C5"/>
    <mergeCell ref="A8:C8"/>
    <mergeCell ref="A9:C9"/>
  </mergeCells>
  <pageMargins left="0.7" right="0.7" top="0.75" bottom="0.75" header="0.3" footer="0.3"/>
  <pageSetup paperSize="9" scale="7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>
      <selection activeCell="P30" sqref="P30"/>
    </sheetView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8</vt:i4>
      </vt:variant>
    </vt:vector>
  </HeadingPairs>
  <TitlesOfParts>
    <vt:vector size="8" baseType="lpstr">
      <vt:lpstr>SAŽETAK</vt:lpstr>
      <vt:lpstr> Račun prihoda i rashoda</vt:lpstr>
      <vt:lpstr>Prihodi i rashodi po izvorima</vt:lpstr>
      <vt:lpstr>Rashodi prema funkcijskoj kl</vt:lpstr>
      <vt:lpstr>Račun financiranja</vt:lpstr>
      <vt:lpstr>Račun financiranja po izvorima</vt:lpstr>
      <vt:lpstr>POSEBNI DIO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Josipa Kuzmanić</cp:lastModifiedBy>
  <cp:lastPrinted>2023-09-28T08:18:05Z</cp:lastPrinted>
  <dcterms:created xsi:type="dcterms:W3CDTF">2022-08-12T12:51:27Z</dcterms:created>
  <dcterms:modified xsi:type="dcterms:W3CDTF">2023-10-02T10:28:32Z</dcterms:modified>
</cp:coreProperties>
</file>